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大間町共有\02 企画経営課\00.令和４年度以降\03.財政係(R4以降）\ざ　財政状況資料集（市町村財政比較分析表）\令和０５年度決算\２回目\提出用（結合済み）\"/>
    </mc:Choice>
  </mc:AlternateContent>
  <bookViews>
    <workbookView xWindow="20370" yWindow="-3375" windowWidth="29040" windowHeight="15840" tabRatio="87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U34" i="10"/>
  <c r="C34" i="10"/>
  <c r="U35" i="10" l="1"/>
  <c r="U36" i="10" s="1"/>
  <c r="BW34" i="10" s="1"/>
  <c r="BW35" i="10" s="1"/>
  <c r="BW36" i="10" s="1"/>
  <c r="BW37" i="10" s="1"/>
  <c r="BW38" i="10" s="1"/>
  <c r="BW39" i="10" s="1"/>
  <c r="BW40" i="10" s="1"/>
  <c r="AM34" i="10"/>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<sst xmlns="http://schemas.openxmlformats.org/spreadsheetml/2006/main" count="1101" uniqueCount="570">
  <si>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</si>
  <si>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</si>
  <si>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</si>
  <si>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</si>
  <si>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</si>
  <si>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</si>
  <si>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</si>
  <si>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</si>
  <si>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</si>
  <si>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</si>
  <si>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</si>
  <si>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</si>
  <si>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</si>
  <si>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</si>
  <si>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</si>
  <si>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</si>
  <si>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</si>
  <si>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</si>
  <si>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</si>
  <si>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</si>
  <si>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</si>
  <si>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</si>
  <si>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</si>
  <si>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</si>
  <si>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</si>
  <si>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</si>
  <si>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</si>
  <si>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</si>
  <si>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</si>
  <si>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</si>
  <si>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</si>
  <si>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</si>
  <si>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</si>
  <si>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</si>
  <si>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</si>
  <si>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</si>
  <si>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</si>
  <si>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</si>
  <si>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</si>
  <si>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</si>
  <si>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</si>
  <si>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</si>
  <si>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</si>
  <si>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</si>
  <si>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</si>
  <si>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</si>
  <si>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</si>
  <si>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</si>
  <si>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</si>
  <si>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</si>
  <si>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</si>
  <si>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</si>
  <si>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</si>
  <si>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</si>
  <si>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</si>
  <si>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</si>
  <si>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</si>
  <si>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</si>
  <si>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</si>
  <si>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</si>
  <si>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</si>
  <si>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</si>
  <si>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</si>
  <si>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</si>
  <si>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</si>
  <si>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</si>
  <si>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</si>
  <si>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</si>
  <si>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</si>
  <si>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</si>
  <si>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</si>
  <si>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</si>
  <si>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</si>
  <si>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</si>
  <si>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</si>
  <si>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</si>
  <si>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</si>
  <si>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</si>
  <si>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</si>
  <si>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</si>
  <si>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</si>
  <si>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</si>
  <si>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</si>
  <si>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</si>
  <si>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</si>
  <si>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</si>
  <si>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</si>
  <si>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</si>
  <si>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</si>
  <si>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</si>
  <si>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</si>
  <si>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</si>
  <si>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</si>
  <si>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</si>
  <si>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大間町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</si>
  <si>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</si>
  <si>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</si>
  <si>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</si>
  <si>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</si>
  <si>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</si>
  <si>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</si>
  <si>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</si>
  <si>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</si>
  <si>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</si>
  <si>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</si>
  <si>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</si>
  <si>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</si>
  <si>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</si>
  <si>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</si>
  <si>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</si>
  <si>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</si>
  <si>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</si>
  <si>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</si>
  <si>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</si>
  <si>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</si>
  <si>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</si>
  <si>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</si>
  <si>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</si>
  <si>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</si>
  <si>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</si>
  <si>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</si>
  <si>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</si>
  <si>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</si>
  <si>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</si>
  <si>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</si>
  <si>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</si>
  <si>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</si>
  <si>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</si>
  <si>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</si>
  <si>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</si>
  <si>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</si>
  <si>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</si>
  <si>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</si>
  <si>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</si>
  <si>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</si>
  <si>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</si>
  <si>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</si>
  <si>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</si>
  <si>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</si>
  <si>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</si>
  <si>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</si>
  <si>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</si>
  <si>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</si>
  <si>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</si>
  <si>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</si>
  <si>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</si>
  <si>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</si>
  <si>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</si>
  <si>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</si>
  <si>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</si>
  <si>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</si>
  <si>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</si>
  <si>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</si>
  <si>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</si>
  <si>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</si>
  <si>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</si>
  <si>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</si>
  <si>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</si>
  <si>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</si>
  <si>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</si>
  <si>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</si>
  <si>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</si>
  <si>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</si>
  <si>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</si>
  <si>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</si>
  <si>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</si>
  <si>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</si>
  <si>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</si>
  <si>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</si>
  <si>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</si>
  <si>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</si>
  <si>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</si>
  <si>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</si>
  <si>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</si>
  <si>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</si>
  <si>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</si>
  <si>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</si>
  <si>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</si>
  <si>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</si>
  <si>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</si>
  <si>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</si>
  <si>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</si>
  <si>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</si>
  <si>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</si>
  <si>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</si>
  <si>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</si>
  <si>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</si>
  <si>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</si>
  <si>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</si>
  <si>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</si>
  <si>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</si>
  <si>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</si>
  <si>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</si>
  <si>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</si>
  <si>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</si>
  <si>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</si>
  <si>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</si>
  <si>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</si>
  <si>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</si>
  <si>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</si>
  <si>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</si>
  <si>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</si>
  <si>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青森県大間町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</si>
  <si>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</si>
  <si>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</si>
  <si>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</si>
  <si>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</si>
  <si>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</si>
  <si>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</si>
  <si>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</si>
  <si>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</si>
  <si>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</si>
  <si>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</si>
  <si>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</si>
  <si>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</si>
  <si>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</si>
  <si>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</si>
  <si>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</si>
  <si>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</si>
  <si>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</si>
  <si>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</si>
  <si>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</si>
  <si>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</si>
  <si>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</si>
  <si>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</si>
  <si>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</si>
  <si>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</si>
  <si>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</si>
  <si>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</si>
  <si>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</si>
  <si>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</si>
  <si>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</si>
  <si>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</si>
  <si>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</si>
  <si>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</si>
  <si>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</si>
  <si>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</si>
  <si>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</si>
  <si>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</si>
  <si>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</si>
  <si>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</si>
  <si>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</si>
  <si>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</si>
  <si>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</si>
  <si>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</si>
  <si>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</si>
  <si>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</si>
  <si>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</si>
  <si>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</si>
  <si>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</si>
  <si>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</si>
  <si>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</si>
  <si>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</si>
  <si>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</si>
  <si>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</si>
  <si>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</si>
  <si>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</si>
  <si>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</si>
  <si>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</si>
  <si>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</si>
  <si>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</si>
  <si>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</si>
  <si>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</si>
  <si>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</si>
  <si>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</si>
  <si>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</si>
  <si>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</si>
  <si>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</si>
  <si>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</si>
  <si>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</si>
  <si>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</si>
  <si>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</si>
  <si>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</si>
  <si>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</si>
  <si>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</si>
  <si>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</si>
  <si>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</si>
  <si>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</si>
  <si>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</si>
  <si>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</si>
  <si>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</si>
  <si>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</si>
  <si>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</si>
  <si>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</si>
  <si>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</si>
  <si>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</si>
  <si>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</si>
  <si>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</si>
  <si>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</si>
  <si>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</si>
  <si>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</si>
  <si>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</si>
  <si>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</si>
  <si>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</si>
  <si>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</si>
  <si>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</si>
  <si>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</si>
  <si>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</si>
  <si>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</si>
  <si>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</si>
  <si>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</si>
  <si>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</si>
  <si>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</si>
  <si>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</si>
  <si>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</si>
  <si>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</si>
  <si>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</si>
  <si>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</si>
  <si>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</si>
  <si>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</si>
  <si>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</si>
  <si>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</si>
  <si>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</si>
  <si>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</si>
  <si>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</si>
  <si>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</si>
  <si>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</si>
  <si>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</si>
  <si>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</si>
  <si>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</si>
  <si>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</si>
  <si>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</si>
  <si>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</si>
  <si>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</si>
  <si>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</si>
  <si>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</si>
  <si>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</si>
  <si>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</si>
  <si>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</si>
  <si>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</si>
  <si>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</si>
  <si>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</si>
  <si>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</si>
  <si>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</si>
  <si>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</si>
  <si>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</si>
  <si>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</si>
  <si>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</si>
  <si>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</si>
  <si>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</si>
  <si>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</si>
  <si>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</si>
  <si>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</si>
  <si>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</si>
  <si>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</si>
  <si>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</si>
  <si>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</si>
  <si>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</si>
  <si>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</si>
  <si>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</si>
  <si>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</si>
  <si>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</si>
  <si>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</si>
  <si>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青森県大間町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</si>
  <si>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</si>
  <si>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</si>
  <si>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</si>
  <si>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</si>
  <si>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</si>
  <si>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</si>
  <si>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</si>
  <si>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</si>
  <si>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</si>
  <si>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</si>
  <si>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</si>
  <si>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</si>
  <si>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</si>
  <si>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</si>
  <si>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</si>
  <si>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</si>
  <si>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</si>
  <si>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</si>
  <si>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</si>
  <si>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</si>
  <si>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</si>
  <si>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</si>
  <si>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</si>
  <si>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</si>
  <si>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</si>
  <si>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</si>
  <si>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</si>
  <si>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</si>
  <si>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</si>
  <si>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</si>
  <si>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</si>
  <si>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</si>
  <si>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</si>
  <si>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</si>
  <si>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</si>
  <si>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</si>
  <si>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</si>
  <si>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</si>
  <si>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</si>
  <si>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</si>
  <si>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</si>
  <si>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</si>
  <si>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</si>
  <si>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</si>
  <si>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</si>
  <si>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</si>
  <si>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</si>
  <si>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</si>
  <si>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</si>
  <si>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</si>
  <si>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</si>
  <si>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</si>
  <si>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</si>
  <si>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</si>
  <si>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</si>
  <si>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</si>
  <si>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</si>
  <si>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</si>
  <si>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</si>
  <si>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</si>
  <si>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</si>
  <si>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</si>
  <si>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</si>
  <si>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</si>
  <si>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</si>
  <si>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</si>
  <si>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</si>
  <si>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</si>
  <si>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</si>
  <si>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</si>
  <si>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</si>
  <si>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</si>
  <si>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</si>
  <si>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</si>
  <si>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</si>
  <si>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</si>
  <si>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</si>
  <si>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</si>
  <si>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</si>
  <si>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</si>
  <si>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</si>
  <si>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</si>
  <si>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</si>
  <si>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</si>
  <si>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</si>
  <si>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</si>
  <si>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</si>
  <si>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</si>
  <si>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</si>
  <si>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</si>
  <si>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</si>
  <si>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</si>
  <si>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</si>
  <si>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</si>
  <si>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</si>
  <si>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</si>
  <si>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</si>
  <si>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</si>
  <si>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</si>
  <si>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</si>
  <si>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</si>
  <si>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</si>
  <si>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</si>
  <si>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</si>
  <si>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</si>
  <si>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</si>
  <si>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</si>
  <si>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</si>
  <si>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</si>
  <si>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</si>
  <si>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</si>
  <si>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</si>
  <si>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</si>
  <si>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</si>
  <si>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</si>
  <si>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</si>
  <si>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</si>
  <si>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</si>
  <si>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</si>
  <si>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</si>
  <si>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</si>
  <si>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</si>
  <si>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</si>
  <si>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</si>
  <si>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</si>
  <si>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</si>
  <si>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</si>
  <si>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</si>
  <si>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</si>
  <si>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</si>
  <si>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</si>
  <si>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</si>
  <si>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</si>
  <si>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</si>
  <si>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</si>
  <si>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</si>
  <si>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</si>
  <si>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</si>
  <si>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</si>
  <si>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</si>
  <si>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</si>
  <si>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</si>
  <si>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</si>
  <si>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</si>
  <si>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</si>
  <si>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</si>
  <si>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</si>
  <si>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</si>
  <si>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</si>
  <si>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</si>
  <si>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</si>
  <si>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</si>
  <si>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</si>
  <si>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</si>
  <si>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</si>
  <si>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</si>
  <si>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</si>
  <si>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</si>
  <si>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</si>
  <si>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</si>
  <si>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</si>
  <si>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</si>
  <si>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</si>
  <si>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</si>
  <si>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</si>
  <si>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</si>
  <si>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</si>
  <si>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</si>
  <si>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</si>
  <si>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</si>
  <si>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</si>
  <si>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</si>
  <si>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</si>
  <si>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</si>
  <si>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</si>
  <si>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14.51</t>
  </si>
  <si>
    <t>▲ 7.24</t>
  </si>
  <si>
    <t>▲ 24.27</t>
  </si>
  <si>
    <t>▲ 2.63</t>
  </si>
  <si>
    <t>一般会計</t>
  </si>
  <si>
    <t>水道事業会計</t>
  </si>
  <si>
    <t>介護保険特別会計</t>
  </si>
  <si>
    <t>国民健康保険特別会計</t>
  </si>
  <si>
    <t>後期高齢者医療特別会計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</si>
  <si>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</si>
  <si>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</si>
  <si>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</si>
  <si>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</si>
  <si>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</si>
  <si>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</si>
  <si>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</si>
  <si>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</si>
  <si>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</si>
  <si>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一部事務組合下北医療センター</t>
  </si>
  <si>
    <t>下北地域広域行政事務組合</t>
  </si>
  <si>
    <t>青森県後期高齢者広域連合（一般会計）</t>
  </si>
  <si>
    <t>　　　　　 〃　　　　 　（特別会計）</t>
  </si>
  <si>
    <t>青森県市町村総合事務組合</t>
  </si>
  <si>
    <t>青森県市町村退職手当組合</t>
  </si>
  <si>
    <t>青森県交通災害共済組合</t>
  </si>
  <si>
    <t>水産振興基金</t>
    <rPh sb="0" eb="6">
      <t>スイサン</t>
    </rPh>
    <phoneticPr fontId="5"/>
  </si>
  <si>
    <t>地域福祉基金</t>
    <rPh sb="0" eb="6">
      <t>チイキ</t>
    </rPh>
    <phoneticPr fontId="10"/>
  </si>
  <si>
    <t>ふるさと応援基金</t>
    <phoneticPr fontId="10"/>
  </si>
  <si>
    <t>文教施設整備基金</t>
    <rPh sb="0" eb="8">
      <t>ブンキョウ</t>
    </rPh>
    <phoneticPr fontId="2"/>
  </si>
  <si>
    <t>青少年海外派遣基金</t>
    <rPh sb="0" eb="9">
      <t>セイショウネン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</si>
  <si>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</si>
  <si>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</si>
  <si>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類似団体内平均値を上回っている理由として、大間･函館フェリー航路維持を目的としたフェリー建造事業、昭和初期の建築であることから老朽化が著しく、対策が急がれていた本庁舎建替事業の実施が大きな要因であるものの、フェリー建造事業の支払いが令和６年度で完了することから、将来負担比率は低下するものと予想される。
　有形固定資産減価償却率においても、類似団体内平均値を上回っているが、大間町公共施設等総合管理計画における３つの原則に則り、将来見込まれる財政規模の変化に応じた施設保有量の適正化や次世代負担を見据えた施設マネジメントといった長期的視点を持つことにより、持続可能な行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</si>
  <si>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</si>
  <si>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</si>
  <si>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</si>
  <si>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</si>
  <si>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</si>
  <si>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</si>
  <si>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共に類似団体内平均値を上回っている理由として、大間･函館フェリー航路維持を目的としたフェリー建造事業、昭和初期の建築であることから老朽化が著しく、対策が急がれていた本庁舎建替事業の実施が大きな要因であるものの、フェリー建造事業の支払いが令和６年度で完了することから、両比率は低下するものと予想さ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</si>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</sst>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301035</c:v>
                </c:pt>
                <c:pt idx="2">
                  <c:v>277467</c:v>
                </c:pt>
                <c:pt idx="3">
                  <c:v>282256</c:v>
                </c:pt>
                <c:pt idx="4">
                  <c:v>295341</c:v>
                </c:pt>
              </c:numCache>
            </c:numRef>
          </c:val>
          <c:smooth val="0"/>
          <c:extLst>
            <c:ext xmlns:c16="http://schemas.microsoft.com/office/drawing/2014/chart" uri="{C3380CC4-5D6E-409C-BE32-E72D297353CC}">
              <c16:uniqueId val="{00000000-FD54-4595-8F40-6E6BE5A568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161354</c:v>
                </c:pt>
                <c:pt idx="1">
                  <c:v>200014</c:v>
                </c:pt>
                <c:pt idx="2">
                  <c:v>107712</c:v>
                </c:pt>
                <c:pt idx="3">
                  <c:v>220824</c:v>
                </c:pt>
                <c:pt idx="4">
                  <c:v>246089</c:v>
                </c:pt>
              </c:numCache>
            </c:numRef>
          </c:val>
          <c:smooth val="0"/>
          <c:extLst>
            <c:ext xmlns:c16="http://schemas.microsoft.com/office/drawing/2014/chart" uri="{C3380CC4-5D6E-409C-BE32-E72D297353CC}">
              <c16:uniqueId val="{00000001-FD54-4595-8F40-6E6BE5A568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4.0599999999999996</c:v>
                </c:pt>
                <c:pt idx="1">
                  <c:v>8.2799999999999994</c:v>
                </c:pt>
                <c:pt idx="2">
                  <c:v>7.76</c:v>
                </c:pt>
                <c:pt idx="3">
                  <c:v>7.07</c:v>
                </c:pt>
                <c:pt idx="4">
                  <c:v>10.31</c:v>
                </c:pt>
              </c:numCache>
            </c:numRef>
          </c:val>
          <c:extLst>
            <c:ext xmlns:c16="http://schemas.microsoft.com/office/drawing/2014/chart" uri="{C3380CC4-5D6E-409C-BE32-E72D297353CC}">
              <c16:uniqueId val="{00000000-B01A-4A11-83C2-BD15266E41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30.72</c:v>
                </c:pt>
                <c:pt idx="1">
                  <c:v>20.57</c:v>
                </c:pt>
                <c:pt idx="2">
                  <c:v>31.56</c:v>
                </c:pt>
                <c:pt idx="3">
                  <c:v>13.25</c:v>
                </c:pt>
                <c:pt idx="4">
                  <c:v>13.74</c:v>
                </c:pt>
              </c:numCache>
            </c:numRef>
          </c:val>
          <c:extLst>
            <c:ext xmlns:c16="http://schemas.microsoft.com/office/drawing/2014/chart" uri="{C3380CC4-5D6E-409C-BE32-E72D297353CC}">
              <c16:uniqueId val="{00000001-B01A-4A11-83C2-BD15266E41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-14.51</c:v>
                </c:pt>
                <c:pt idx="1">
                  <c:v>-7.24</c:v>
                </c:pt>
                <c:pt idx="2">
                  <c:v>6.76</c:v>
                </c:pt>
                <c:pt idx="3">
                  <c:v>-24.27</c:v>
                </c:pt>
                <c:pt idx="4">
                  <c:v>-2.63</c:v>
                </c:pt>
              </c:numCache>
            </c:numRef>
          </c:val>
          <c:smooth val="0"/>
          <c:extLst>
            <c:ext xmlns:c16="http://schemas.microsoft.com/office/drawing/2014/chart" uri="{C3380CC4-5D6E-409C-BE32-E72D297353CC}">
              <c16:uniqueId val="{00000002-B01A-4A11-83C2-BD15266E41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5C-4614-B764-ED056B1360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5C-4614-B764-ED056B1360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5C-4614-B764-ED056B1360D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75C-4614-B764-ED056B1360D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75C-4614-B764-ED056B1360D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7.0000000000000007E-2</c:v>
                </c:pt>
                <c:pt idx="4">
                  <c:v>#N/A</c:v>
                </c:pt>
                <c:pt idx="5">
                  <c:v>7.0000000000000007E-2</c:v>
                </c:pt>
                <c:pt idx="6">
                  <c:v>#N/A</c:v>
                </c:pt>
                <c:pt idx="7">
                  <c:v>0.13</c:v>
                </c:pt>
                <c:pt idx="8">
                  <c:v>#N/A</c:v>
                </c:pt>
                <c:pt idx="9">
                  <c:v>0.05</c:v>
                </c:pt>
              </c:numCache>
            </c:numRef>
          </c:val>
          <c:extLst>
            <c:ext xmlns:c16="http://schemas.microsoft.com/office/drawing/2014/chart" uri="{C3380CC4-5D6E-409C-BE32-E72D297353CC}">
              <c16:uniqueId val="{00000005-275C-4614-B764-ED056B1360D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2.85</c:v>
                </c:pt>
                <c:pt idx="2">
                  <c:v>#N/A</c:v>
                </c:pt>
                <c:pt idx="3">
                  <c:v>0.77</c:v>
                </c:pt>
                <c:pt idx="4">
                  <c:v>#N/A</c:v>
                </c:pt>
                <c:pt idx="5">
                  <c:v>0.98</c:v>
                </c:pt>
                <c:pt idx="6">
                  <c:v>#N/A</c:v>
                </c:pt>
                <c:pt idx="7">
                  <c:v>0.5</c:v>
                </c:pt>
                <c:pt idx="8">
                  <c:v>#N/A</c:v>
                </c:pt>
                <c:pt idx="9">
                  <c:v>1.1000000000000001</c:v>
                </c:pt>
              </c:numCache>
            </c:numRef>
          </c:val>
          <c:extLst>
            <c:ext xmlns:c16="http://schemas.microsoft.com/office/drawing/2014/chart" uri="{C3380CC4-5D6E-409C-BE32-E72D297353CC}">
              <c16:uniqueId val="{00000006-275C-4614-B764-ED056B1360D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1.57</c:v>
                </c:pt>
                <c:pt idx="2">
                  <c:v>#N/A</c:v>
                </c:pt>
                <c:pt idx="3">
                  <c:v>1.4</c:v>
                </c:pt>
                <c:pt idx="4">
                  <c:v>#N/A</c:v>
                </c:pt>
                <c:pt idx="5">
                  <c:v>3.7</c:v>
                </c:pt>
                <c:pt idx="6">
                  <c:v>#N/A</c:v>
                </c:pt>
                <c:pt idx="7">
                  <c:v>1.48</c:v>
                </c:pt>
                <c:pt idx="8">
                  <c:v>#N/A</c:v>
                </c:pt>
                <c:pt idx="9">
                  <c:v>1.46</c:v>
                </c:pt>
              </c:numCache>
            </c:numRef>
          </c:val>
          <c:extLst>
            <c:ext xmlns:c16="http://schemas.microsoft.com/office/drawing/2014/chart" uri="{C3380CC4-5D6E-409C-BE32-E72D297353CC}">
              <c16:uniqueId val="{00000007-275C-4614-B764-ED056B1360D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4.3099999999999996</c:v>
                </c:pt>
                <c:pt idx="2">
                  <c:v>#N/A</c:v>
                </c:pt>
                <c:pt idx="3">
                  <c:v>4.7300000000000004</c:v>
                </c:pt>
                <c:pt idx="4">
                  <c:v>#N/A</c:v>
                </c:pt>
                <c:pt idx="5">
                  <c:v>4.43</c:v>
                </c:pt>
                <c:pt idx="6">
                  <c:v>#N/A</c:v>
                </c:pt>
                <c:pt idx="7">
                  <c:v>4.8499999999999996</c:v>
                </c:pt>
                <c:pt idx="8">
                  <c:v>#N/A</c:v>
                </c:pt>
                <c:pt idx="9">
                  <c:v>4.7</c:v>
                </c:pt>
              </c:numCache>
            </c:numRef>
          </c:val>
          <c:extLst>
            <c:ext xmlns:c16="http://schemas.microsoft.com/office/drawing/2014/chart" uri="{C3380CC4-5D6E-409C-BE32-E72D297353CC}">
              <c16:uniqueId val="{00000008-275C-4614-B764-ED056B1360D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4.05</c:v>
                </c:pt>
                <c:pt idx="2">
                  <c:v>#N/A</c:v>
                </c:pt>
                <c:pt idx="3">
                  <c:v>8.2799999999999994</c:v>
                </c:pt>
                <c:pt idx="4">
                  <c:v>#N/A</c:v>
                </c:pt>
                <c:pt idx="5">
                  <c:v>7.75</c:v>
                </c:pt>
                <c:pt idx="6">
                  <c:v>#N/A</c:v>
                </c:pt>
                <c:pt idx="7">
                  <c:v>7.07</c:v>
                </c:pt>
                <c:pt idx="8">
                  <c:v>#N/A</c:v>
                </c:pt>
                <c:pt idx="9">
                  <c:v>10.3</c:v>
                </c:pt>
              </c:numCache>
            </c:numRef>
          </c:val>
          <c:extLst>
            <c:ext xmlns:c16="http://schemas.microsoft.com/office/drawing/2014/chart" uri="{C3380CC4-5D6E-409C-BE32-E72D297353CC}">
              <c16:uniqueId val="{00000009-275C-4614-B764-ED056B1360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409</c:v>
                </c:pt>
                <c:pt idx="5">
                  <c:v>412</c:v>
                </c:pt>
                <c:pt idx="8">
                  <c:v>402</c:v>
                </c:pt>
                <c:pt idx="11">
                  <c:v>389</c:v>
                </c:pt>
                <c:pt idx="14">
                  <c:v>392</c:v>
                </c:pt>
              </c:numCache>
            </c:numRef>
          </c:val>
          <c:extLst>
            <c:ext xmlns:c16="http://schemas.microsoft.com/office/drawing/2014/chart" uri="{C3380CC4-5D6E-409C-BE32-E72D297353CC}">
              <c16:uniqueId val="{00000000-97CF-4447-BA39-B25DD64F11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0</c:v>
                </c:pt>
                <c:pt idx="9">
                  <c:v>4</c:v>
                </c:pt>
                <c:pt idx="12">
                  <c:v>7</c:v>
                </c:pt>
              </c:numCache>
            </c:numRef>
          </c:val>
          <c:extLst>
            <c:ext xmlns:c16="http://schemas.microsoft.com/office/drawing/2014/chart" uri="{C3380CC4-5D6E-409C-BE32-E72D297353CC}">
              <c16:uniqueId val="{00000001-97CF-4447-BA39-B25DD64F11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47</c:v>
                </c:pt>
                <c:pt idx="3">
                  <c:v>46</c:v>
                </c:pt>
                <c:pt idx="6">
                  <c:v>45</c:v>
                </c:pt>
                <c:pt idx="9">
                  <c:v>45</c:v>
                </c:pt>
                <c:pt idx="12">
                  <c:v>94</c:v>
                </c:pt>
              </c:numCache>
            </c:numRef>
          </c:val>
          <c:extLst>
            <c:ext xmlns:c16="http://schemas.microsoft.com/office/drawing/2014/chart" uri="{C3380CC4-5D6E-409C-BE32-E72D297353CC}">
              <c16:uniqueId val="{00000002-97CF-4447-BA39-B25DD64F11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65</c:v>
                </c:pt>
                <c:pt idx="3">
                  <c:v>58</c:v>
                </c:pt>
                <c:pt idx="6">
                  <c:v>48</c:v>
                </c:pt>
                <c:pt idx="9">
                  <c:v>38</c:v>
                </c:pt>
                <c:pt idx="12">
                  <c:v>39</c:v>
                </c:pt>
              </c:numCache>
            </c:numRef>
          </c:val>
          <c:extLst>
            <c:ext xmlns:c16="http://schemas.microsoft.com/office/drawing/2014/chart" uri="{C3380CC4-5D6E-409C-BE32-E72D297353CC}">
              <c16:uniqueId val="{00000003-97CF-4447-BA39-B25DD64F11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91</c:v>
                </c:pt>
                <c:pt idx="3">
                  <c:v>90</c:v>
                </c:pt>
                <c:pt idx="6">
                  <c:v>89</c:v>
                </c:pt>
                <c:pt idx="9">
                  <c:v>86</c:v>
                </c:pt>
                <c:pt idx="12">
                  <c:v>80</c:v>
                </c:pt>
              </c:numCache>
            </c:numRef>
          </c:val>
          <c:extLst>
            <c:ext xmlns:c16="http://schemas.microsoft.com/office/drawing/2014/chart" uri="{C3380CC4-5D6E-409C-BE32-E72D297353CC}">
              <c16:uniqueId val="{00000004-97CF-4447-BA39-B25DD64F11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CF-4447-BA39-B25DD64F11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CF-4447-BA39-B25DD64F11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469</c:v>
                </c:pt>
                <c:pt idx="3">
                  <c:v>477</c:v>
                </c:pt>
                <c:pt idx="6">
                  <c:v>474</c:v>
                </c:pt>
                <c:pt idx="9">
                  <c:v>489</c:v>
                </c:pt>
                <c:pt idx="12">
                  <c:v>482</c:v>
                </c:pt>
              </c:numCache>
            </c:numRef>
          </c:val>
          <c:extLst>
            <c:ext xmlns:c16="http://schemas.microsoft.com/office/drawing/2014/chart" uri="{C3380CC4-5D6E-409C-BE32-E72D297353CC}">
              <c16:uniqueId val="{00000007-97CF-4447-BA39-B25DD64F11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263</c:v>
                </c:pt>
                <c:pt idx="2">
                  <c:v>#N/A</c:v>
                </c:pt>
                <c:pt idx="3">
                  <c:v>#N/A</c:v>
                </c:pt>
                <c:pt idx="4">
                  <c:v>260</c:v>
                </c:pt>
                <c:pt idx="5">
                  <c:v>#N/A</c:v>
                </c:pt>
                <c:pt idx="6">
                  <c:v>#N/A</c:v>
                </c:pt>
                <c:pt idx="7">
                  <c:v>254</c:v>
                </c:pt>
                <c:pt idx="8">
                  <c:v>#N/A</c:v>
                </c:pt>
                <c:pt idx="9">
                  <c:v>#N/A</c:v>
                </c:pt>
                <c:pt idx="10">
                  <c:v>273</c:v>
                </c:pt>
                <c:pt idx="11">
                  <c:v>#N/A</c:v>
                </c:pt>
                <c:pt idx="12">
                  <c:v>#N/A</c:v>
                </c:pt>
                <c:pt idx="13">
                  <c:v>310</c:v>
                </c:pt>
                <c:pt idx="14">
                  <c:v>#N/A</c:v>
                </c:pt>
              </c:numCache>
            </c:numRef>
          </c:val>
          <c:smooth val="0"/>
          <c:extLst>
            <c:ext xmlns:c16="http://schemas.microsoft.com/office/drawing/2014/chart" uri="{C3380CC4-5D6E-409C-BE32-E72D297353CC}">
              <c16:uniqueId val="{00000008-97CF-4447-BA39-B25DD64F11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3535</c:v>
                </c:pt>
                <c:pt idx="5">
                  <c:v>3346</c:v>
                </c:pt>
                <c:pt idx="8">
                  <c:v>3149</c:v>
                </c:pt>
                <c:pt idx="11">
                  <c:v>3114</c:v>
                </c:pt>
                <c:pt idx="14">
                  <c:v>3741</c:v>
                </c:pt>
              </c:numCache>
            </c:numRef>
          </c:val>
          <c:extLst>
            <c:ext xmlns:c16="http://schemas.microsoft.com/office/drawing/2014/chart" uri="{C3380CC4-5D6E-409C-BE32-E72D297353CC}">
              <c16:uniqueId val="{00000000-AEFD-4EF5-AF8F-D18331381DE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c:v>
                </c:pt>
                <c:pt idx="5">
                  <c:v>4</c:v>
                </c:pt>
                <c:pt idx="8">
                  <c:v>8</c:v>
                </c:pt>
                <c:pt idx="11">
                  <c:v>12</c:v>
                </c:pt>
                <c:pt idx="14">
                  <c:v>80</c:v>
                </c:pt>
              </c:numCache>
            </c:numRef>
          </c:val>
          <c:extLst>
            <c:ext xmlns:c16="http://schemas.microsoft.com/office/drawing/2014/chart" uri="{C3380CC4-5D6E-409C-BE32-E72D297353CC}">
              <c16:uniqueId val="{00000001-AEFD-4EF5-AF8F-D18331381DE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3126</c:v>
                </c:pt>
                <c:pt idx="5">
                  <c:v>2803</c:v>
                </c:pt>
                <c:pt idx="8">
                  <c:v>3014</c:v>
                </c:pt>
                <c:pt idx="11">
                  <c:v>2203</c:v>
                </c:pt>
                <c:pt idx="14">
                  <c:v>2079</c:v>
                </c:pt>
              </c:numCache>
            </c:numRef>
          </c:val>
          <c:extLst>
            <c:ext xmlns:c16="http://schemas.microsoft.com/office/drawing/2014/chart" uri="{C3380CC4-5D6E-409C-BE32-E72D297353CC}">
              <c16:uniqueId val="{00000002-AEFD-4EF5-AF8F-D18331381DE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FD-4EF5-AF8F-D18331381DE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FD-4EF5-AF8F-D18331381DE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FD-4EF5-AF8F-D18331381DE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476</c:v>
                </c:pt>
                <c:pt idx="3">
                  <c:v>454</c:v>
                </c:pt>
                <c:pt idx="6">
                  <c:v>438</c:v>
                </c:pt>
                <c:pt idx="9">
                  <c:v>410</c:v>
                </c:pt>
                <c:pt idx="12">
                  <c:v>412</c:v>
                </c:pt>
              </c:numCache>
            </c:numRef>
          </c:val>
          <c:extLst>
            <c:ext xmlns:c16="http://schemas.microsoft.com/office/drawing/2014/chart" uri="{C3380CC4-5D6E-409C-BE32-E72D297353CC}">
              <c16:uniqueId val="{00000006-AEFD-4EF5-AF8F-D18331381DE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302</c:v>
                </c:pt>
                <c:pt idx="3">
                  <c:v>217</c:v>
                </c:pt>
                <c:pt idx="6">
                  <c:v>159</c:v>
                </c:pt>
                <c:pt idx="9">
                  <c:v>314</c:v>
                </c:pt>
                <c:pt idx="12">
                  <c:v>562</c:v>
                </c:pt>
              </c:numCache>
            </c:numRef>
          </c:val>
          <c:extLst>
            <c:ext xmlns:c16="http://schemas.microsoft.com/office/drawing/2014/chart" uri="{C3380CC4-5D6E-409C-BE32-E72D297353CC}">
              <c16:uniqueId val="{00000007-AEFD-4EF5-AF8F-D18331381DE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1326</c:v>
                </c:pt>
                <c:pt idx="3">
                  <c:v>1293</c:v>
                </c:pt>
                <c:pt idx="6">
                  <c:v>1204</c:v>
                </c:pt>
                <c:pt idx="9">
                  <c:v>1168</c:v>
                </c:pt>
                <c:pt idx="12">
                  <c:v>1130</c:v>
                </c:pt>
              </c:numCache>
            </c:numRef>
          </c:val>
          <c:extLst>
            <c:ext xmlns:c16="http://schemas.microsoft.com/office/drawing/2014/chart" uri="{C3380CC4-5D6E-409C-BE32-E72D297353CC}">
              <c16:uniqueId val="{00000008-AEFD-4EF5-AF8F-D18331381DE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1574</c:v>
                </c:pt>
                <c:pt idx="3">
                  <c:v>1419</c:v>
                </c:pt>
                <c:pt idx="6">
                  <c:v>1276</c:v>
                </c:pt>
                <c:pt idx="9">
                  <c:v>1132</c:v>
                </c:pt>
                <c:pt idx="12">
                  <c:v>940</c:v>
                </c:pt>
              </c:numCache>
            </c:numRef>
          </c:val>
          <c:extLst>
            <c:ext xmlns:c16="http://schemas.microsoft.com/office/drawing/2014/chart" uri="{C3380CC4-5D6E-409C-BE32-E72D297353CC}">
              <c16:uniqueId val="{00000009-AEFD-4EF5-AF8F-D18331381DE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3748</c:v>
                </c:pt>
                <c:pt idx="3">
                  <c:v>3598</c:v>
                </c:pt>
                <c:pt idx="6">
                  <c:v>3373</c:v>
                </c:pt>
                <c:pt idx="9">
                  <c:v>3342</c:v>
                </c:pt>
                <c:pt idx="12">
                  <c:v>4130</c:v>
                </c:pt>
              </c:numCache>
            </c:numRef>
          </c:val>
          <c:extLst>
            <c:ext xmlns:c16="http://schemas.microsoft.com/office/drawing/2014/chart" uri="{C3380CC4-5D6E-409C-BE32-E72D297353CC}">
              <c16:uniqueId val="{0000000A-AEFD-4EF5-AF8F-D18331381DE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753</c:v>
                </c:pt>
                <c:pt idx="2">
                  <c:v>#N/A</c:v>
                </c:pt>
                <c:pt idx="3">
                  <c:v>#N/A</c:v>
                </c:pt>
                <c:pt idx="4">
                  <c:v>827</c:v>
                </c:pt>
                <c:pt idx="5">
                  <c:v>#N/A</c:v>
                </c:pt>
                <c:pt idx="6">
                  <c:v>#N/A</c:v>
                </c:pt>
                <c:pt idx="7">
                  <c:v>278</c:v>
                </c:pt>
                <c:pt idx="8">
                  <c:v>#N/A</c:v>
                </c:pt>
                <c:pt idx="9">
                  <c:v>#N/A</c:v>
                </c:pt>
                <c:pt idx="10">
                  <c:v>1038</c:v>
                </c:pt>
                <c:pt idx="11">
                  <c:v>#N/A</c:v>
                </c:pt>
                <c:pt idx="12">
                  <c:v>#N/A</c:v>
                </c:pt>
                <c:pt idx="13">
                  <c:v>1274</c:v>
                </c:pt>
                <c:pt idx="14">
                  <c:v>#N/A</c:v>
                </c:pt>
              </c:numCache>
            </c:numRef>
          </c:val>
          <c:smooth val="0"/>
          <c:extLst>
            <c:ext xmlns:c16="http://schemas.microsoft.com/office/drawing/2014/chart" uri="{C3380CC4-5D6E-409C-BE32-E72D297353CC}">
              <c16:uniqueId val="{0000000B-AEFD-4EF5-AF8F-D18331381DE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820</c:v>
                </c:pt>
                <c:pt idx="1">
                  <c:v>339</c:v>
                </c:pt>
                <c:pt idx="2">
                  <c:v>345</c:v>
                </c:pt>
              </c:numCache>
            </c:numRef>
          </c:val>
          <c:extLst>
            <c:ext xmlns:c16="http://schemas.microsoft.com/office/drawing/2014/chart" uri="{C3380CC4-5D6E-409C-BE32-E72D297353CC}">
              <c16:uniqueId val="{00000000-0865-4E67-86FF-10252503B3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53</c:v>
                </c:pt>
                <c:pt idx="2">
                  <c:v>63</c:v>
                </c:pt>
              </c:numCache>
            </c:numRef>
          </c:val>
          <c:extLst>
            <c:ext xmlns:c16="http://schemas.microsoft.com/office/drawing/2014/chart" uri="{C3380CC4-5D6E-409C-BE32-E72D297353CC}">
              <c16:uniqueId val="{00000001-0865-4E67-86FF-10252503B3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2023</c:v>
                </c:pt>
                <c:pt idx="1">
                  <c:v>1586</c:v>
                </c:pt>
                <c:pt idx="2">
                  <c:v>1433</c:v>
                </c:pt>
              </c:numCache>
            </c:numRef>
          </c:val>
          <c:extLst>
            <c:ext xmlns:c16="http://schemas.microsoft.com/office/drawing/2014/chart" uri="{C3380CC4-5D6E-409C-BE32-E72D297353CC}">
              <c16:uniqueId val="{00000002-0865-4E67-86FF-10252503B3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{0E734402-A4D0-419B-9665-6270CE6272FC}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083-43F5-BFF7-2120D375F3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{A160FCD3-A6C0-470C-A284-4926AB833B62}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83-43F5-BFF7-2120D375F3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{981EB0F0-A90F-4D28-865A-8DA2B7AF6F7D}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83-43F5-BFF7-2120D375F3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{751463DD-D67E-4CFF-8639-A0798B1497B2}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83-43F5-BFF7-2120D375F3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{D373D998-2E91-4920-B1F1-6F131E4A7B4D}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83-43F5-BFF7-2120D375F33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{20FE9891-D66F-4F9B-A6A8-CEA687E7F9B2}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083-43F5-BFF7-2120D375F33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{5776935A-47C1-4F4B-B6E7-D85D2BF37906}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083-43F5-BFF7-2120D375F33B}"/>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{F8600F20-BFEA-461C-B0F0-09B71E9D15E4}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083-43F5-BFF7-2120D375F33B}"/>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{DB9C23E7-D735-4F17-A2D9-F09735587BB4}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083-43F5-BFF7-2120D375F3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68.099999999999994</c:v>
                </c:pt>
                <c:pt idx="16">
                  <c:v>70</c:v>
                </c:pt>
                <c:pt idx="24">
                  <c:v>73.599999999999994</c:v>
                </c:pt>
                <c:pt idx="32">
                  <c:v>73.3</c:v>
                </c:pt>
              </c:numCache>
            </c:numRef>
          </c:xVal>
          <c:yVal>
            <c:numRef>
              <c:f>公会計指標分析・財政指標組合せ分析表!$BP$51:$DC$51</c:f>
              <c:numCache>
                <c:formatCode>#,##0.0;"▲ "#,##0.0</c:formatCode>
                <c:ptCount val="40"/>
                <c:pt idx="0">
                  <c:v>39.799999999999997</c:v>
                </c:pt>
                <c:pt idx="8">
                  <c:v>42</c:v>
                </c:pt>
                <c:pt idx="16">
                  <c:v>12.6</c:v>
                </c:pt>
                <c:pt idx="24">
                  <c:v>47.8</c:v>
                </c:pt>
                <c:pt idx="32">
                  <c:v>59.9</c:v>
                </c:pt>
              </c:numCache>
            </c:numRef>
          </c:yVal>
          <c:smooth val="0"/>
          <c:extLst>
            <c:ext xmlns:c16="http://schemas.microsoft.com/office/drawing/2014/chart" uri="{C3380CC4-5D6E-409C-BE32-E72D297353CC}">
              <c16:uniqueId val="{00000009-0083-43F5-BFF7-2120D375F3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6961054097210622E-2"/>
                  <c:y val="-8.43637691553783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{D1913329-D328-412E-9884-640F13073473}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083-43F5-BFF7-2120D375F3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{E0C692B5-62D0-4E1C-98E1-3C54ED2C504B}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83-43F5-BFF7-2120D375F3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{3ECB678E-6DF8-455E-91F5-8014B3A65308}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83-43F5-BFF7-2120D375F3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{61C14128-8A5F-4484-9E07-C018046D9313}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83-43F5-BFF7-2120D375F3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{0C1C99AC-3156-4736-82FE-706204620DCA}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83-43F5-BFF7-2120D375F33B}"/>
                </c:ext>
              </c:extLst>
            </c:dLbl>
            <c:dLbl>
              <c:idx val="8"/>
              <c:layout>
                <c:manualLayout>
                  <c:x val="-2.7070447203257901E-2"/>
                  <c:y val="-6.47390421058651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{1C84A193-49DC-4685-A0F5-420753DC59EF}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083-43F5-BFF7-2120D375F33B}"/>
                </c:ext>
              </c:extLst>
            </c:dLbl>
            <c:dLbl>
              <c:idx val="16"/>
              <c:layout>
                <c:manualLayout>
                  <c:x val="-3.2015750650234161E-2"/>
                  <c:y val="-4.5114315056352022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{D340BED9-7BE1-4CC2-9C24-CB3C2C301AD9}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083-43F5-BFF7-2120D375F33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{380DBC3E-6381-4FC0-BE87-E458F5978FCB}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083-43F5-BFF7-2120D375F33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{D8ED3ABC-469C-4EE0-A828-60D0E4883A53}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083-43F5-BFF7-2120D375F3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083-43F5-BFF7-2120D375F33B}"/>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{EE0F59EE-00D8-4F2F-86D9-4FBC66862945}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5EB-4863-BB62-26B3E5DA6D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{6B1CD1D1-C77B-461B-9364-5BDA7EDE8270}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EB-4863-BB62-26B3E5DA6D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{D3B5ADBC-FE28-43BF-9780-D86B710F5DF8}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EB-4863-BB62-26B3E5DA6D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{1513919E-7DB0-44E4-8D54-11EB47A7948E}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EB-4863-BB62-26B3E5DA6D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{5880AFB1-DE51-43E4-8967-13E7865B0DB5}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EB-4863-BB62-26B3E5DA6DD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{8776C948-1D87-411E-9CC1-7192E84A4F0A}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5EB-4863-BB62-26B3E5DA6DD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{D0F1C951-7154-4334-94F5-1E42DA5D2647}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5EB-4863-BB62-26B3E5DA6DD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{B0A6FF83-6C0D-4F71-BD20-6D1C76FE2E34}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5EB-4863-BB62-26B3E5DA6DD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{0DEEDE75-DA67-47AE-A54B-DD0929F12019}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5EB-4863-BB62-26B3E5DA6D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15.7</c:v>
                </c:pt>
                <c:pt idx="8">
                  <c:v>14.8</c:v>
                </c:pt>
                <c:pt idx="16">
                  <c:v>12.9</c:v>
                </c:pt>
                <c:pt idx="24">
                  <c:v>12.4</c:v>
                </c:pt>
                <c:pt idx="32">
                  <c:v>12.8</c:v>
                </c:pt>
              </c:numCache>
            </c:numRef>
          </c:xVal>
          <c:yVal>
            <c:numRef>
              <c:f>公会計指標分析・財政指標組合せ分析表!$BP$73:$DC$73</c:f>
              <c:numCache>
                <c:formatCode>#,##0.0;"▲ "#,##0.0</c:formatCode>
                <c:ptCount val="40"/>
                <c:pt idx="0">
                  <c:v>39.799999999999997</c:v>
                </c:pt>
                <c:pt idx="8">
                  <c:v>42</c:v>
                </c:pt>
                <c:pt idx="16">
                  <c:v>12.6</c:v>
                </c:pt>
                <c:pt idx="24">
                  <c:v>47.8</c:v>
                </c:pt>
                <c:pt idx="32">
                  <c:v>59.9</c:v>
                </c:pt>
              </c:numCache>
            </c:numRef>
          </c:yVal>
          <c:smooth val="0"/>
          <c:extLst>
            <c:ext xmlns:c16="http://schemas.microsoft.com/office/drawing/2014/chart" uri="{C3380CC4-5D6E-409C-BE32-E72D297353CC}">
              <c16:uniqueId val="{00000009-55EB-4863-BB62-26B3E5DA6DD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{09A162E0-8813-4C7C-B511-62776F4C77A2}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5EB-4863-BB62-26B3E5DA6DD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{CAB1D8F4-2B50-4C0E-946A-3F3E097DA8C5}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EB-4863-BB62-26B3E5DA6D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{98AD895D-C148-4A7A-8E4D-629D8B6E5F8E}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EB-4863-BB62-26B3E5DA6D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{31C18AB4-3E44-4F3C-B9C7-428AC72EF4B5}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EB-4863-BB62-26B3E5DA6D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{553C4DA0-5FE8-4027-B0B0-5CBF7EDF25AE}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EB-4863-BB62-26B3E5DA6DD5}"/>
                </c:ext>
              </c:extLst>
            </c:dLbl>
            <c:dLbl>
              <c:idx val="8"/>
              <c:layout>
                <c:manualLayout>
                  <c:x val="-2.2088068834486625E-2"/>
                  <c:y val="-0.10883141871365778"/>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{C50B7F28-E3D2-4807-B937-9FB021035AEB}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5EB-4863-BB62-26B3E5DA6DD5}"/>
                </c:ext>
              </c:extLst>
            </c:dLbl>
            <c:dLbl>
              <c:idx val="16"/>
              <c:layout>
                <c:manualLayout>
                  <c:x val="-4.1052616615664547E-2"/>
                  <c:y val="-8.392418147183346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{5F7E95E8-E7C2-4F82-B390-6C607CD72B21}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5EB-4863-BB62-26B3E5DA6DD5}"/>
                </c:ext>
              </c:extLst>
            </c:dLbl>
            <c:dLbl>
              <c:idx val="24"/>
              <c:layout>
                <c:manualLayout>
                  <c:x val="-3.1570342725075584E-2"/>
                  <c:y val="-9.534682688691814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{B7DA510F-C2AB-401D-90BF-EF31F8436E2E}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5EB-4863-BB62-26B3E5DA6DD5}"/>
                </c:ext>
              </c:extLst>
            </c:dLbl>
            <c:dLbl>
              <c:idx val="32"/>
              <c:layout>
                <c:manualLayout>
                  <c:x val="-3.1570342725075584E-2"/>
                  <c:y val="-4.737613423320800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{D0FE4CC7-97B3-4765-A404-821C23015615}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5EB-4863-BB62-26B3E5DA6D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5EB-4863-BB62-26B3E5DA6DD5}"/>
            </c:ext>
          </c:extLst>
        </c:ser>
        <c:dLbls>
          <c:showLegendKey val="0"/>
          <c:showVal val="1"/>
          <c:showCatName val="0"/>
          <c:showSerName val="0"/>
          <c:showPercent val="0"/>
          <c:showBubbleSize val="0"/>
        </c:dLbls>
        <c:axId val="84219776"/>
        <c:axId val="84234240"/>
      </c:scatterChart>
      <c:valAx>
        <c:axId val="84219776"/>
        <c:scaling>
          <c:orientation val="maxMin"/>
          <c:max val="1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元利償還金については、毎年の償還終了及び新規債の計画的な発行により、今後も着実に減少する予定である。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公営企業債の元利償還金に対する繰入金においては、僅かずつではあるものの、減少傾向が続いていることから、引き続き、経営改善に努める。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組合等が起こした地方債の元利償還金に対する負担金については、着実に減少傾向が続いている。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算入公債費等については、元利償還金の減少に比例し減少傾向にある。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今後も引き続き、交付税算入を念頭に置いた財政健全化に寄与する地方債の効果的な活用を優先することとし、また、各事業そのものの費用対効果等も併せて見極めることにより、更なる健全化に努める。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満期一括償還地方債を利用していない。</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将来負担額は、一般会計等に係る地方債の現在高が、大間消防署建設事業により一時的に増加となったものの、基準財政需要額算入見込額も同様に増加していることから健全性は保てている。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また、債務負担行為に基づく支出予定額も着実に減少していることから、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将来負担額は、全体的に改善傾向が続いている。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充当可能財源等は、充当可能基金が減少を続けて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今後も引き続き、交付税算入を念頭に置いた財政健全化に寄与する地方債の効果的な活用を優先することとし、各事業そのものの費用対効果等も併せて見極めることにより、更なる健全化に努める。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青森県大間町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減債基金について、地方債償還の財源として、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その他特定目的基金を合わせ、基金全体で、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財政調整基金について、標準財政規模の</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億円を維持することを目標とする。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特定目的基金について、事業の円滑な遂行を目的として、現状の維持に努める。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・水産振興基金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水産振興を図るための事業に要する経費の財源に充てるため。</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高齢者の福祉の増進に要する経費の財源に充てるため。</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寄附者の厚意に基づいた各事業に要する経費に充てるため、ふるさと応援寄附金を積み立てするもの。</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・文教施設整備基金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文教施設の整備に要する経費の財源に充てるため。</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青少年海外派遣基金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県及び町が主催する青少年の海外派遣に要する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経費の財源に充てるため。</a:t>
          </a:r>
          <a:endParaRPr lang="ja-JP" altLang="ja-JP" sz="2400">
            <a:effectLst/>
            <a:latin typeface="ＭＳ Ｐゴシック" panose="020B0600070205080204" pitchFamily="50" charset="-128"/>
            <a:ea typeface="ＭＳ Ｐゴシック" panose="020B0600070205080204" pitchFamily="50" charset="-128"/>
          </a:endParaRPr>
        </a:p>
        <a:p>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・水産振興基金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漁業協同組合経営強化資金の増額に活用したことによる減。</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ふるさと応援基金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様々な町単独事業に活用したことによる減</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・事業の円滑な遂行及び健全な財政運営を可能とするため、各目的基金については、引き続き、適正な活用に努める。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例年、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当初予算編成時に財源不足を補うための取り崩しを行いながらも年度内に積み戻しを行うことにより、</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基金の減少を抑えることとしてきた。今年度については、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僅かではあるものの積み増しができた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今後も基金の活用方法についての変更は予定していないものの、令和６年度でかねてからの懸案であった大規模事業に</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係る地方債の償還が終了の予定であることから、取り崩し額の抑制に努めることにより、基金残高の増額が可能となる見込みである。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地方債償還の財源として積み増しを行った。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安定した財政運営を目指すため、財政調整基金と共に積立額の増額を予定している。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4,771
4,758
52.09
6,829,249
6,568,627
258,939
2,512,180
4,129,697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の大間町公共施設等総合管理計画において、「新しい施設は造らない」「施設面積を縮減する」「施設は大切に賢く使う」の三つの原則を柱としていることから、将来見込まれる財政規模の変化に応じた施設保有量の適正化や次世代負担を見据えた施設マネジメントといった長期的視点を持つことにより、持続可能な行財政運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3" name="直線コネクタ 62"/>
        <xdr:cNvCxnSpPr/>
      </xdr:nvCxnSpPr>
      <xdr:spPr>
        <a:xfrm flipV="1">
          <a:off x="4760595" y="5276850"/>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4"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5" name="直線コネクタ 64"/>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66" name="有形固定資産減価償却率最大値テキスト"/>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67" name="直線コネクタ 66"/>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68" name="有形固定資産減価償却率平均値テキスト"/>
        <xdr:cNvSpPr txBox="1"/>
      </xdr:nvSpPr>
      <xdr:spPr>
        <a:xfrm>
          <a:off x="4813300" y="574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69" name="フローチャート: 判断 68"/>
        <xdr:cNvSpPr/>
      </xdr:nvSpPr>
      <xdr:spPr>
        <a:xfrm>
          <a:off x="4711700" y="58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0" name="フローチャート: 判断 69"/>
        <xdr:cNvSpPr/>
      </xdr:nvSpPr>
      <xdr:spPr>
        <a:xfrm>
          <a:off x="4000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1" name="フローチャート: 判断 70"/>
        <xdr:cNvSpPr/>
      </xdr:nvSpPr>
      <xdr:spPr>
        <a:xfrm>
          <a:off x="3238500" y="581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2" name="フローチャート: 判断 7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73" name="フローチャート: 判断 72"/>
        <xdr:cNvSpPr/>
      </xdr:nvSpPr>
      <xdr:spPr>
        <a:xfrm>
          <a:off x="1714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137922</xdr:rowOff>
    </xdr:from>
    <xdr:to>
      <xdr:col>23</xdr:col>
      <xdr:colOff>136525</xdr:colOff>
      <xdr:row>31</xdr:row>
      <xdr:rowOff>68072</xdr:rowOff>
    </xdr:to>
    <xdr:sp macro="" textlink="">
      <xdr:nvSpPr>
        <xdr:cNvPr id="79" name="楕円 78"/>
        <xdr:cNvSpPr/>
      </xdr:nvSpPr>
      <xdr:spPr>
        <a:xfrm>
          <a:off x="4711700" y="605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116349</xdr:rowOff>
    </xdr:from>
    <xdr:ext cx="405111" cy="259045"/>
    <xdr:sp macro="" textlink="">
      <xdr:nvSpPr>
        <xdr:cNvPr id="80" name="有形固定資産減価償却率該当値テキスト"/>
        <xdr:cNvSpPr txBox="1"/>
      </xdr:nvSpPr>
      <xdr:spPr>
        <a:xfrm>
          <a:off x="4813300" y="6031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144399</xdr:rowOff>
    </xdr:from>
    <xdr:to>
      <xdr:col>19</xdr:col>
      <xdr:colOff>187325</xdr:colOff>
      <xdr:row>31</xdr:row>
      <xdr:rowOff>74549</xdr:rowOff>
    </xdr:to>
    <xdr:sp macro="" textlink="">
      <xdr:nvSpPr>
        <xdr:cNvPr id="81" name="楕円 80"/>
        <xdr:cNvSpPr/>
      </xdr:nvSpPr>
      <xdr:spPr>
        <a:xfrm>
          <a:off x="4000500" y="60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17272</xdr:rowOff>
    </xdr:from>
    <xdr:to>
      <xdr:col>23</xdr:col>
      <xdr:colOff>85725</xdr:colOff>
      <xdr:row>31</xdr:row>
      <xdr:rowOff>23749</xdr:rowOff>
    </xdr:to>
    <xdr:cxnSp macro="">
      <xdr:nvCxnSpPr>
        <xdr:cNvPr id="82" name="直線コネクタ 81"/>
        <xdr:cNvCxnSpPr/>
      </xdr:nvCxnSpPr>
      <xdr:spPr>
        <a:xfrm flipV="1">
          <a:off x="4051300" y="6103747"/>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3" name="楕円 82"/>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117475</xdr:rowOff>
    </xdr:from>
    <xdr:to>
      <xdr:col>19</xdr:col>
      <xdr:colOff>136525</xdr:colOff>
      <xdr:row>31</xdr:row>
      <xdr:rowOff>23749</xdr:rowOff>
    </xdr:to>
    <xdr:cxnSp macro="">
      <xdr:nvCxnSpPr>
        <xdr:cNvPr id="84" name="直線コネクタ 83"/>
        <xdr:cNvCxnSpPr/>
      </xdr:nvCxnSpPr>
      <xdr:spPr>
        <a:xfrm>
          <a:off x="3289300" y="603250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25654</xdr:rowOff>
    </xdr:from>
    <xdr:to>
      <xdr:col>11</xdr:col>
      <xdr:colOff>187325</xdr:colOff>
      <xdr:row>30</xdr:row>
      <xdr:rowOff>127254</xdr:rowOff>
    </xdr:to>
    <xdr:sp macro="" textlink="">
      <xdr:nvSpPr>
        <xdr:cNvPr id="85" name="楕円 84"/>
        <xdr:cNvSpPr/>
      </xdr:nvSpPr>
      <xdr:spPr>
        <a:xfrm>
          <a:off x="2476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76454</xdr:rowOff>
    </xdr:from>
    <xdr:to>
      <xdr:col>15</xdr:col>
      <xdr:colOff>136525</xdr:colOff>
      <xdr:row>30</xdr:row>
      <xdr:rowOff>117475</xdr:rowOff>
    </xdr:to>
    <xdr:cxnSp macro="">
      <xdr:nvCxnSpPr>
        <xdr:cNvPr id="86" name="直線コネクタ 85"/>
        <xdr:cNvCxnSpPr/>
      </xdr:nvCxnSpPr>
      <xdr:spPr>
        <a:xfrm>
          <a:off x="2527300" y="5991479"/>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171196</xdr:rowOff>
    </xdr:from>
    <xdr:to>
      <xdr:col>7</xdr:col>
      <xdr:colOff>187325</xdr:colOff>
      <xdr:row>30</xdr:row>
      <xdr:rowOff>101346</xdr:rowOff>
    </xdr:to>
    <xdr:sp macro="" textlink="">
      <xdr:nvSpPr>
        <xdr:cNvPr id="87" name="楕円 86"/>
        <xdr:cNvSpPr/>
      </xdr:nvSpPr>
      <xdr:spPr>
        <a:xfrm>
          <a:off x="1714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50546</xdr:rowOff>
    </xdr:from>
    <xdr:to>
      <xdr:col>11</xdr:col>
      <xdr:colOff>136525</xdr:colOff>
      <xdr:row>30</xdr:row>
      <xdr:rowOff>76454</xdr:rowOff>
    </xdr:to>
    <xdr:cxnSp macro="">
      <xdr:nvCxnSpPr>
        <xdr:cNvPr id="88" name="直線コネクタ 87"/>
        <xdr:cNvCxnSpPr/>
      </xdr:nvCxnSpPr>
      <xdr:spPr>
        <a:xfrm>
          <a:off x="1765300" y="5965571"/>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89" name="n_1aveValue有形固定資産減価償却率"/>
        <xdr:cNvSpPr txBox="1"/>
      </xdr:nvSpPr>
      <xdr:spPr>
        <a:xfrm>
          <a:off x="3836044" y="561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0" name="n_2ave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1"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3446</xdr:rowOff>
    </xdr:from>
    <xdr:ext cx="405111" cy="259045"/>
    <xdr:sp macro="" textlink="">
      <xdr:nvSpPr>
        <xdr:cNvPr id="92" name="n_4aveValue有形固定資産減価償却率"/>
        <xdr:cNvSpPr txBox="1"/>
      </xdr:nvSpPr>
      <xdr:spPr>
        <a:xfrm>
          <a:off x="1562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65676</xdr:rowOff>
    </xdr:from>
    <xdr:ext cx="405111" cy="259045"/>
    <xdr:sp macro="" textlink="">
      <xdr:nvSpPr>
        <xdr:cNvPr id="93" name="n_1mainValue有形固定資産減価償却率"/>
        <xdr:cNvSpPr txBox="1"/>
      </xdr:nvSpPr>
      <xdr:spPr>
        <a:xfrm>
          <a:off x="3836044" y="615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159402</xdr:rowOff>
    </xdr:from>
    <xdr:ext cx="405111" cy="259045"/>
    <xdr:sp macro="" textlink="">
      <xdr:nvSpPr>
        <xdr:cNvPr id="94" name="n_2mainValue有形固定資産減価償却率"/>
        <xdr:cNvSpPr txBox="1"/>
      </xdr:nvSpPr>
      <xdr:spPr>
        <a:xfrm>
          <a:off x="3086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118381</xdr:rowOff>
    </xdr:from>
    <xdr:ext cx="405111" cy="259045"/>
    <xdr:sp macro="" textlink="">
      <xdr:nvSpPr>
        <xdr:cNvPr id="95" name="n_3mainValue有形固定資産減価償却率"/>
        <xdr:cNvSpPr txBox="1"/>
      </xdr:nvSpPr>
      <xdr:spPr>
        <a:xfrm>
          <a:off x="2324744" y="60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92473</xdr:rowOff>
    </xdr:from>
    <xdr:ext cx="405111" cy="259045"/>
    <xdr:sp macro="" textlink="">
      <xdr:nvSpPr>
        <xdr:cNvPr id="96" name="n_4mainValue有形固定資産減価償却率"/>
        <xdr:cNvSpPr txBox="1"/>
      </xdr:nvSpPr>
      <xdr:spPr>
        <a:xfrm>
          <a:off x="1562744" y="600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類似団体内平均値を上回っていることから、今後も引き続き、事業計画の平準化を図り、より一層の投資的経費の抑制に努める。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25" name="直線コネクタ 124"/>
        <xdr:cNvCxnSpPr/>
      </xdr:nvCxnSpPr>
      <xdr:spPr>
        <a:xfrm flipV="1">
          <a:off x="14793595" y="5312833"/>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26" name="債務償還比率最小値テキスト"/>
        <xdr:cNvSpPr txBox="1"/>
      </xdr:nvSpPr>
      <xdr:spPr>
        <a:xfrm>
          <a:off x="14846300" y="663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27" name="直線コネクタ 126"/>
        <xdr:cNvCxnSpPr/>
      </xdr:nvCxnSpPr>
      <xdr:spPr>
        <a:xfrm>
          <a:off x="14706600" y="66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0" name="債務償還比率平均値テキスト"/>
        <xdr:cNvSpPr txBox="1"/>
      </xdr:nvSpPr>
      <xdr:spPr>
        <a:xfrm>
          <a:off x="14846300" y="5480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1" name="フローチャート: 判断 130"/>
        <xdr:cNvSpPr/>
      </xdr:nvSpPr>
      <xdr:spPr>
        <a:xfrm>
          <a:off x="14744700" y="562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2" name="フローチャート: 判断 131"/>
        <xdr:cNvSpPr/>
      </xdr:nvSpPr>
      <xdr:spPr>
        <a:xfrm>
          <a:off x="140335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3" name="フローチャート: 判断 132"/>
        <xdr:cNvSpPr/>
      </xdr:nvSpPr>
      <xdr:spPr>
        <a:xfrm>
          <a:off x="13271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34" name="フローチャート: 判断 133"/>
        <xdr:cNvSpPr/>
      </xdr:nvSpPr>
      <xdr:spPr>
        <a:xfrm>
          <a:off x="12509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77470</xdr:rowOff>
    </xdr:from>
    <xdr:to>
      <xdr:col>60</xdr:col>
      <xdr:colOff>123825</xdr:colOff>
      <xdr:row>31</xdr:row>
      <xdr:rowOff>7620</xdr:rowOff>
    </xdr:to>
    <xdr:sp macro="" textlink="">
      <xdr:nvSpPr>
        <xdr:cNvPr id="135" name="フローチャート: 判断 134"/>
        <xdr:cNvSpPr/>
      </xdr:nvSpPr>
      <xdr:spPr>
        <a:xfrm>
          <a:off x="11747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52641</xdr:rowOff>
    </xdr:from>
    <xdr:to>
      <xdr:col>76</xdr:col>
      <xdr:colOff>73025</xdr:colOff>
      <xdr:row>30</xdr:row>
      <xdr:rowOff>154241</xdr:rowOff>
    </xdr:to>
    <xdr:sp macro="" textlink="">
      <xdr:nvSpPr>
        <xdr:cNvPr id="141" name="楕円 140"/>
        <xdr:cNvSpPr/>
      </xdr:nvSpPr>
      <xdr:spPr>
        <a:xfrm>
          <a:off x="14744700" y="596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31068</xdr:rowOff>
    </xdr:from>
    <xdr:ext cx="469744" cy="259045"/>
    <xdr:sp macro="" textlink="">
      <xdr:nvSpPr>
        <xdr:cNvPr id="142" name="債務償還比率該当値テキスト"/>
        <xdr:cNvSpPr txBox="1"/>
      </xdr:nvSpPr>
      <xdr:spPr>
        <a:xfrm>
          <a:off x="14846300" y="594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66675</xdr:rowOff>
    </xdr:from>
    <xdr:to>
      <xdr:col>72</xdr:col>
      <xdr:colOff>123825</xdr:colOff>
      <xdr:row>30</xdr:row>
      <xdr:rowOff>168275</xdr:rowOff>
    </xdr:to>
    <xdr:sp macro="" textlink="">
      <xdr:nvSpPr>
        <xdr:cNvPr id="143" name="楕円 142"/>
        <xdr:cNvSpPr/>
      </xdr:nvSpPr>
      <xdr:spPr>
        <a:xfrm>
          <a:off x="14033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103441</xdr:rowOff>
    </xdr:from>
    <xdr:to>
      <xdr:col>76</xdr:col>
      <xdr:colOff>22225</xdr:colOff>
      <xdr:row>30</xdr:row>
      <xdr:rowOff>117475</xdr:rowOff>
    </xdr:to>
    <xdr:cxnSp macro="">
      <xdr:nvCxnSpPr>
        <xdr:cNvPr id="144" name="直線コネクタ 143"/>
        <xdr:cNvCxnSpPr/>
      </xdr:nvCxnSpPr>
      <xdr:spPr>
        <a:xfrm flipV="1">
          <a:off x="14084300" y="6018466"/>
          <a:ext cx="711200" cy="1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147077</xdr:rowOff>
    </xdr:from>
    <xdr:to>
      <xdr:col>68</xdr:col>
      <xdr:colOff>123825</xdr:colOff>
      <xdr:row>29</xdr:row>
      <xdr:rowOff>77227</xdr:rowOff>
    </xdr:to>
    <xdr:sp macro="" textlink="">
      <xdr:nvSpPr>
        <xdr:cNvPr id="145" name="楕円 144"/>
        <xdr:cNvSpPr/>
      </xdr:nvSpPr>
      <xdr:spPr>
        <a:xfrm>
          <a:off x="13271500" y="57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26427</xdr:rowOff>
    </xdr:from>
    <xdr:to>
      <xdr:col>72</xdr:col>
      <xdr:colOff>73025</xdr:colOff>
      <xdr:row>30</xdr:row>
      <xdr:rowOff>117475</xdr:rowOff>
    </xdr:to>
    <xdr:cxnSp macro="">
      <xdr:nvCxnSpPr>
        <xdr:cNvPr id="146" name="直線コネクタ 145"/>
        <xdr:cNvCxnSpPr/>
      </xdr:nvCxnSpPr>
      <xdr:spPr>
        <a:xfrm>
          <a:off x="13322300" y="5770002"/>
          <a:ext cx="762000" cy="26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103378</xdr:rowOff>
    </xdr:from>
    <xdr:to>
      <xdr:col>64</xdr:col>
      <xdr:colOff>123825</xdr:colOff>
      <xdr:row>31</xdr:row>
      <xdr:rowOff>33528</xdr:rowOff>
    </xdr:to>
    <xdr:sp macro="" textlink="">
      <xdr:nvSpPr>
        <xdr:cNvPr id="147" name="楕円 146"/>
        <xdr:cNvSpPr/>
      </xdr:nvSpPr>
      <xdr:spPr>
        <a:xfrm>
          <a:off x="12509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26427</xdr:rowOff>
    </xdr:from>
    <xdr:to>
      <xdr:col>68</xdr:col>
      <xdr:colOff>73025</xdr:colOff>
      <xdr:row>30</xdr:row>
      <xdr:rowOff>154178</xdr:rowOff>
    </xdr:to>
    <xdr:cxnSp macro="">
      <xdr:nvCxnSpPr>
        <xdr:cNvPr id="148" name="直線コネクタ 147"/>
        <xdr:cNvCxnSpPr/>
      </xdr:nvCxnSpPr>
      <xdr:spPr>
        <a:xfrm flipV="1">
          <a:off x="12560300" y="5770002"/>
          <a:ext cx="762000" cy="2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151596</xdr:rowOff>
    </xdr:from>
    <xdr:to>
      <xdr:col>60</xdr:col>
      <xdr:colOff>123825</xdr:colOff>
      <xdr:row>31</xdr:row>
      <xdr:rowOff>81746</xdr:rowOff>
    </xdr:to>
    <xdr:sp macro="" textlink="">
      <xdr:nvSpPr>
        <xdr:cNvPr id="149" name="楕円 148"/>
        <xdr:cNvSpPr/>
      </xdr:nvSpPr>
      <xdr:spPr>
        <a:xfrm>
          <a:off x="11747500" y="60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154178</xdr:rowOff>
    </xdr:from>
    <xdr:to>
      <xdr:col>64</xdr:col>
      <xdr:colOff>73025</xdr:colOff>
      <xdr:row>31</xdr:row>
      <xdr:rowOff>30946</xdr:rowOff>
    </xdr:to>
    <xdr:cxnSp macro="">
      <xdr:nvCxnSpPr>
        <xdr:cNvPr id="150" name="直線コネクタ 149"/>
        <xdr:cNvCxnSpPr/>
      </xdr:nvCxnSpPr>
      <xdr:spPr>
        <a:xfrm flipV="1">
          <a:off x="11798300" y="6069203"/>
          <a:ext cx="7620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1" name="n_1aveValue債務償還比率"/>
        <xdr:cNvSpPr txBox="1"/>
      </xdr:nvSpPr>
      <xdr:spPr>
        <a:xfrm>
          <a:off x="13836727" y="539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2" name="n_2aveValue債務償還比率"/>
        <xdr:cNvSpPr txBox="1"/>
      </xdr:nvSpPr>
      <xdr:spPr>
        <a:xfrm>
          <a:off x="13087427" y="541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3" name="n_3aveValue債務償還比率"/>
        <xdr:cNvSpPr txBox="1"/>
      </xdr:nvSpPr>
      <xdr:spPr>
        <a:xfrm>
          <a:off x="12325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24147</xdr:rowOff>
    </xdr:from>
    <xdr:ext cx="469744" cy="259045"/>
    <xdr:sp macro="" textlink="">
      <xdr:nvSpPr>
        <xdr:cNvPr id="154" name="n_4aveValue債務償還比率"/>
        <xdr:cNvSpPr txBox="1"/>
      </xdr:nvSpPr>
      <xdr:spPr>
        <a:xfrm>
          <a:off x="11563427" y="576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159402</xdr:rowOff>
    </xdr:from>
    <xdr:ext cx="469744" cy="259045"/>
    <xdr:sp macro="" textlink="">
      <xdr:nvSpPr>
        <xdr:cNvPr id="155" name="n_1mainValue債務償還比率"/>
        <xdr:cNvSpPr txBox="1"/>
      </xdr:nvSpPr>
      <xdr:spPr>
        <a:xfrm>
          <a:off x="138367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68354</xdr:rowOff>
    </xdr:from>
    <xdr:ext cx="469744" cy="259045"/>
    <xdr:sp macro="" textlink="">
      <xdr:nvSpPr>
        <xdr:cNvPr id="156" name="n_2mainValue債務償還比率"/>
        <xdr:cNvSpPr txBox="1"/>
      </xdr:nvSpPr>
      <xdr:spPr>
        <a:xfrm>
          <a:off x="13087427" y="58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24655</xdr:rowOff>
    </xdr:from>
    <xdr:ext cx="469744" cy="259045"/>
    <xdr:sp macro="" textlink="">
      <xdr:nvSpPr>
        <xdr:cNvPr id="157" name="n_3mainValue債務償還比率"/>
        <xdr:cNvSpPr txBox="1"/>
      </xdr:nvSpPr>
      <xdr:spPr>
        <a:xfrm>
          <a:off x="12325427"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72873</xdr:rowOff>
    </xdr:from>
    <xdr:ext cx="469744" cy="259045"/>
    <xdr:sp macro="" textlink="">
      <xdr:nvSpPr>
        <xdr:cNvPr id="158" name="n_4mainValue債務償還比率"/>
        <xdr:cNvSpPr txBox="1"/>
      </xdr:nvSpPr>
      <xdr:spPr>
        <a:xfrm>
          <a:off x="11563427" y="615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4,771
4,758
52.09
6,829,249
6,568,627
258,939
2,512,180
4,129,697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125004</xdr:rowOff>
    </xdr:from>
    <xdr:to>
      <xdr:col>6</xdr:col>
      <xdr:colOff>38100</xdr:colOff>
      <xdr:row>39</xdr:row>
      <xdr:rowOff>55154</xdr:rowOff>
    </xdr:to>
    <xdr:sp macro="" textlink="">
      <xdr:nvSpPr>
        <xdr:cNvPr id="68" name="フローチャート: 判断 67"/>
        <xdr:cNvSpPr/>
      </xdr:nvSpPr>
      <xdr:spPr>
        <a:xfrm>
          <a:off x="1079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12337</xdr:rowOff>
    </xdr:from>
    <xdr:to>
      <xdr:col>24</xdr:col>
      <xdr:colOff>114300</xdr:colOff>
      <xdr:row>42</xdr:row>
      <xdr:rowOff>113937</xdr:rowOff>
    </xdr:to>
    <xdr:sp macro="" textlink="">
      <xdr:nvSpPr>
        <xdr:cNvPr id="74" name="楕円 73"/>
        <xdr:cNvSpPr/>
      </xdr:nvSpPr>
      <xdr:spPr>
        <a:xfrm>
          <a:off x="4584700" y="72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98714</xdr:rowOff>
    </xdr:from>
    <xdr:ext cx="405111" cy="259045"/>
    <xdr:sp macro="" textlink="">
      <xdr:nvSpPr>
        <xdr:cNvPr id="75" name="【道路】&#10;有形固定資産減価償却率該当値テキスト"/>
        <xdr:cNvSpPr txBox="1"/>
      </xdr:nvSpPr>
      <xdr:spPr>
        <a:xfrm>
          <a:off x="4673600" y="712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5806</xdr:rowOff>
    </xdr:from>
    <xdr:to>
      <xdr:col>20</xdr:col>
      <xdr:colOff>38100</xdr:colOff>
      <xdr:row>42</xdr:row>
      <xdr:rowOff>107406</xdr:rowOff>
    </xdr:to>
    <xdr:sp macro="" textlink="">
      <xdr:nvSpPr>
        <xdr:cNvPr id="76" name="楕円 75"/>
        <xdr:cNvSpPr/>
      </xdr:nvSpPr>
      <xdr:spPr>
        <a:xfrm>
          <a:off x="3746500" y="72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56606</xdr:rowOff>
    </xdr:from>
    <xdr:to>
      <xdr:col>24</xdr:col>
      <xdr:colOff>63500</xdr:colOff>
      <xdr:row>42</xdr:row>
      <xdr:rowOff>63137</xdr:rowOff>
    </xdr:to>
    <xdr:cxnSp macro="">
      <xdr:nvCxnSpPr>
        <xdr:cNvPr id="77" name="直線コネクタ 76"/>
        <xdr:cNvCxnSpPr/>
      </xdr:nvCxnSpPr>
      <xdr:spPr>
        <a:xfrm>
          <a:off x="3797300" y="72575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7438</xdr:rowOff>
    </xdr:from>
    <xdr:to>
      <xdr:col>15</xdr:col>
      <xdr:colOff>101600</xdr:colOff>
      <xdr:row>42</xdr:row>
      <xdr:rowOff>109038</xdr:rowOff>
    </xdr:to>
    <xdr:sp macro="" textlink="">
      <xdr:nvSpPr>
        <xdr:cNvPr id="78" name="楕円 77"/>
        <xdr:cNvSpPr/>
      </xdr:nvSpPr>
      <xdr:spPr>
        <a:xfrm>
          <a:off x="28575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56606</xdr:rowOff>
    </xdr:from>
    <xdr:to>
      <xdr:col>19</xdr:col>
      <xdr:colOff>177800</xdr:colOff>
      <xdr:row>42</xdr:row>
      <xdr:rowOff>58238</xdr:rowOff>
    </xdr:to>
    <xdr:cxnSp macro="">
      <xdr:nvCxnSpPr>
        <xdr:cNvPr id="79" name="直線コネクタ 78"/>
        <xdr:cNvCxnSpPr/>
      </xdr:nvCxnSpPr>
      <xdr:spPr>
        <a:xfrm flipV="1">
          <a:off x="2908300" y="725750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2540</xdr:rowOff>
    </xdr:from>
    <xdr:to>
      <xdr:col>10</xdr:col>
      <xdr:colOff>165100</xdr:colOff>
      <xdr:row>42</xdr:row>
      <xdr:rowOff>104140</xdr:rowOff>
    </xdr:to>
    <xdr:sp macro="" textlink="">
      <xdr:nvSpPr>
        <xdr:cNvPr id="80" name="楕円 79"/>
        <xdr:cNvSpPr/>
      </xdr:nvSpPr>
      <xdr:spPr>
        <a:xfrm>
          <a:off x="1968500" y="72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53340</xdr:rowOff>
    </xdr:from>
    <xdr:to>
      <xdr:col>15</xdr:col>
      <xdr:colOff>50800</xdr:colOff>
      <xdr:row>42</xdr:row>
      <xdr:rowOff>58238</xdr:rowOff>
    </xdr:to>
    <xdr:cxnSp macro="">
      <xdr:nvCxnSpPr>
        <xdr:cNvPr id="81" name="直線コネクタ 80"/>
        <xdr:cNvCxnSpPr/>
      </xdr:nvCxnSpPr>
      <xdr:spPr>
        <a:xfrm>
          <a:off x="2019300" y="72542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160927</xdr:rowOff>
    </xdr:from>
    <xdr:to>
      <xdr:col>6</xdr:col>
      <xdr:colOff>38100</xdr:colOff>
      <xdr:row>42</xdr:row>
      <xdr:rowOff>91077</xdr:rowOff>
    </xdr:to>
    <xdr:sp macro="" textlink="">
      <xdr:nvSpPr>
        <xdr:cNvPr id="82" name="楕円 81"/>
        <xdr:cNvSpPr/>
      </xdr:nvSpPr>
      <xdr:spPr>
        <a:xfrm>
          <a:off x="1079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40277</xdr:rowOff>
    </xdr:from>
    <xdr:to>
      <xdr:col>10</xdr:col>
      <xdr:colOff>114300</xdr:colOff>
      <xdr:row>42</xdr:row>
      <xdr:rowOff>53340</xdr:rowOff>
    </xdr:to>
    <xdr:cxnSp macro="">
      <xdr:nvCxnSpPr>
        <xdr:cNvPr id="83" name="直線コネクタ 82"/>
        <xdr:cNvCxnSpPr/>
      </xdr:nvCxnSpPr>
      <xdr:spPr>
        <a:xfrm>
          <a:off x="1130300" y="72411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71681</xdr:rowOff>
    </xdr:from>
    <xdr:ext cx="405111" cy="259045"/>
    <xdr:sp macro="" textlink="">
      <xdr:nvSpPr>
        <xdr:cNvPr id="87" name="n_4aveValue【道路】&#10;有形固定資産減価償却率"/>
        <xdr:cNvSpPr txBox="1"/>
      </xdr:nvSpPr>
      <xdr:spPr>
        <a:xfrm>
          <a:off x="927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98533</xdr:rowOff>
    </xdr:from>
    <xdr:ext cx="405111" cy="259045"/>
    <xdr:sp macro="" textlink="">
      <xdr:nvSpPr>
        <xdr:cNvPr id="88" name="n_1mainValue【道路】&#10;有形固定資産減価償却率"/>
        <xdr:cNvSpPr txBox="1"/>
      </xdr:nvSpPr>
      <xdr:spPr>
        <a:xfrm>
          <a:off x="3582044" y="72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100165</xdr:rowOff>
    </xdr:from>
    <xdr:ext cx="405111" cy="259045"/>
    <xdr:sp macro="" textlink="">
      <xdr:nvSpPr>
        <xdr:cNvPr id="89" name="n_2mainValue【道路】&#10;有形固定資産減価償却率"/>
        <xdr:cNvSpPr txBox="1"/>
      </xdr:nvSpPr>
      <xdr:spPr>
        <a:xfrm>
          <a:off x="2705744" y="73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95267</xdr:rowOff>
    </xdr:from>
    <xdr:ext cx="405111" cy="259045"/>
    <xdr:sp macro="" textlink="">
      <xdr:nvSpPr>
        <xdr:cNvPr id="90" name="n_3mainValue【道路】&#10;有形固定資産減価償却率"/>
        <xdr:cNvSpPr txBox="1"/>
      </xdr:nvSpPr>
      <xdr:spPr>
        <a:xfrm>
          <a:off x="1816744" y="729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82204</xdr:rowOff>
    </xdr:from>
    <xdr:ext cx="405111" cy="259045"/>
    <xdr:sp macro="" textlink="">
      <xdr:nvSpPr>
        <xdr:cNvPr id="91" name="n_4mainValue【道路】&#10;有形固定資産減価償却率"/>
        <xdr:cNvSpPr txBox="1"/>
      </xdr:nvSpPr>
      <xdr:spPr>
        <a:xfrm>
          <a:off x="927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14243</xdr:rowOff>
    </xdr:from>
    <xdr:ext cx="534377" cy="259045"/>
    <xdr:sp macro="" textlink="">
      <xdr:nvSpPr>
        <xdr:cNvPr id="120" name="【道路】&#10;一人当たり延長平均値テキスト"/>
        <xdr:cNvSpPr txBox="1"/>
      </xdr:nvSpPr>
      <xdr:spPr>
        <a:xfrm>
          <a:off x="10515600" y="687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41878</xdr:rowOff>
    </xdr:from>
    <xdr:to>
      <xdr:col>36</xdr:col>
      <xdr:colOff>165100</xdr:colOff>
      <xdr:row>41</xdr:row>
      <xdr:rowOff>143478</xdr:rowOff>
    </xdr:to>
    <xdr:sp macro="" textlink="">
      <xdr:nvSpPr>
        <xdr:cNvPr id="125" name="フローチャート: 判断 124"/>
        <xdr:cNvSpPr/>
      </xdr:nvSpPr>
      <xdr:spPr>
        <a:xfrm>
          <a:off x="6921500" y="707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129539</xdr:rowOff>
    </xdr:from>
    <xdr:to>
      <xdr:col>55</xdr:col>
      <xdr:colOff>50800</xdr:colOff>
      <xdr:row>42</xdr:row>
      <xdr:rowOff>59689</xdr:rowOff>
    </xdr:to>
    <xdr:sp macro="" textlink="">
      <xdr:nvSpPr>
        <xdr:cNvPr id="131" name="楕円 130"/>
        <xdr:cNvSpPr/>
      </xdr:nvSpPr>
      <xdr:spPr>
        <a:xfrm>
          <a:off x="10426700" y="715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44466</xdr:rowOff>
    </xdr:from>
    <xdr:ext cx="534377" cy="259045"/>
    <xdr:sp macro="" textlink="">
      <xdr:nvSpPr>
        <xdr:cNvPr id="132" name="【道路】&#10;一人当たり延長該当値テキスト"/>
        <xdr:cNvSpPr txBox="1"/>
      </xdr:nvSpPr>
      <xdr:spPr>
        <a:xfrm>
          <a:off x="10515600" y="707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130141</xdr:rowOff>
    </xdr:from>
    <xdr:to>
      <xdr:col>50</xdr:col>
      <xdr:colOff>165100</xdr:colOff>
      <xdr:row>42</xdr:row>
      <xdr:rowOff>60291</xdr:rowOff>
    </xdr:to>
    <xdr:sp macro="" textlink="">
      <xdr:nvSpPr>
        <xdr:cNvPr id="133" name="楕円 132"/>
        <xdr:cNvSpPr/>
      </xdr:nvSpPr>
      <xdr:spPr>
        <a:xfrm>
          <a:off x="9588500" y="71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8889</xdr:rowOff>
    </xdr:from>
    <xdr:to>
      <xdr:col>55</xdr:col>
      <xdr:colOff>0</xdr:colOff>
      <xdr:row>42</xdr:row>
      <xdr:rowOff>9491</xdr:rowOff>
    </xdr:to>
    <xdr:cxnSp macro="">
      <xdr:nvCxnSpPr>
        <xdr:cNvPr id="134" name="直線コネクタ 133"/>
        <xdr:cNvCxnSpPr/>
      </xdr:nvCxnSpPr>
      <xdr:spPr>
        <a:xfrm flipV="1">
          <a:off x="9639300" y="7209789"/>
          <a:ext cx="8382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131066</xdr:rowOff>
    </xdr:from>
    <xdr:to>
      <xdr:col>46</xdr:col>
      <xdr:colOff>38100</xdr:colOff>
      <xdr:row>42</xdr:row>
      <xdr:rowOff>61216</xdr:rowOff>
    </xdr:to>
    <xdr:sp macro="" textlink="">
      <xdr:nvSpPr>
        <xdr:cNvPr id="135" name="楕円 134"/>
        <xdr:cNvSpPr/>
      </xdr:nvSpPr>
      <xdr:spPr>
        <a:xfrm>
          <a:off x="8699500" y="7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9491</xdr:rowOff>
    </xdr:from>
    <xdr:to>
      <xdr:col>50</xdr:col>
      <xdr:colOff>114300</xdr:colOff>
      <xdr:row>42</xdr:row>
      <xdr:rowOff>10416</xdr:rowOff>
    </xdr:to>
    <xdr:cxnSp macro="">
      <xdr:nvCxnSpPr>
        <xdr:cNvPr id="136" name="直線コネクタ 135"/>
        <xdr:cNvCxnSpPr/>
      </xdr:nvCxnSpPr>
      <xdr:spPr>
        <a:xfrm flipV="1">
          <a:off x="8750300" y="7210391"/>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132128</xdr:rowOff>
    </xdr:from>
    <xdr:to>
      <xdr:col>41</xdr:col>
      <xdr:colOff>101600</xdr:colOff>
      <xdr:row>42</xdr:row>
      <xdr:rowOff>62278</xdr:rowOff>
    </xdr:to>
    <xdr:sp macro="" textlink="">
      <xdr:nvSpPr>
        <xdr:cNvPr id="137" name="楕円 136"/>
        <xdr:cNvSpPr/>
      </xdr:nvSpPr>
      <xdr:spPr>
        <a:xfrm>
          <a:off x="7810500" y="716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10416</xdr:rowOff>
    </xdr:from>
    <xdr:to>
      <xdr:col>45</xdr:col>
      <xdr:colOff>177800</xdr:colOff>
      <xdr:row>42</xdr:row>
      <xdr:rowOff>11478</xdr:rowOff>
    </xdr:to>
    <xdr:cxnSp macro="">
      <xdr:nvCxnSpPr>
        <xdr:cNvPr id="138" name="直線コネクタ 137"/>
        <xdr:cNvCxnSpPr/>
      </xdr:nvCxnSpPr>
      <xdr:spPr>
        <a:xfrm flipV="1">
          <a:off x="7861300" y="7211316"/>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132697</xdr:rowOff>
    </xdr:from>
    <xdr:to>
      <xdr:col>36</xdr:col>
      <xdr:colOff>165100</xdr:colOff>
      <xdr:row>42</xdr:row>
      <xdr:rowOff>62847</xdr:rowOff>
    </xdr:to>
    <xdr:sp macro="" textlink="">
      <xdr:nvSpPr>
        <xdr:cNvPr id="139" name="楕円 138"/>
        <xdr:cNvSpPr/>
      </xdr:nvSpPr>
      <xdr:spPr>
        <a:xfrm>
          <a:off x="6921500" y="716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11478</xdr:rowOff>
    </xdr:from>
    <xdr:to>
      <xdr:col>41</xdr:col>
      <xdr:colOff>50800</xdr:colOff>
      <xdr:row>42</xdr:row>
      <xdr:rowOff>12047</xdr:rowOff>
    </xdr:to>
    <xdr:cxnSp macro="">
      <xdr:nvCxnSpPr>
        <xdr:cNvPr id="140" name="直線コネクタ 139"/>
        <xdr:cNvCxnSpPr/>
      </xdr:nvCxnSpPr>
      <xdr:spPr>
        <a:xfrm flipV="1">
          <a:off x="6972300" y="7212378"/>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100596</xdr:rowOff>
    </xdr:from>
    <xdr:ext cx="534377" cy="259045"/>
    <xdr:sp macro="" textlink="">
      <xdr:nvSpPr>
        <xdr:cNvPr id="141" name="n_1aveValue【道路】&#10;一人当たり延長"/>
        <xdr:cNvSpPr txBox="1"/>
      </xdr:nvSpPr>
      <xdr:spPr>
        <a:xfrm>
          <a:off x="9359411" y="678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107381</xdr:rowOff>
    </xdr:from>
    <xdr:ext cx="534377" cy="259045"/>
    <xdr:sp macro="" textlink="">
      <xdr:nvSpPr>
        <xdr:cNvPr id="142" name="n_2aveValue【道路】&#10;一人当たり延長"/>
        <xdr:cNvSpPr txBox="1"/>
      </xdr:nvSpPr>
      <xdr:spPr>
        <a:xfrm>
          <a:off x="8483111" y="67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109883</xdr:rowOff>
    </xdr:from>
    <xdr:ext cx="534377" cy="259045"/>
    <xdr:sp macro="" textlink="">
      <xdr:nvSpPr>
        <xdr:cNvPr id="143" name="n_3aveValue【道路】&#10;一人当たり延長"/>
        <xdr:cNvSpPr txBox="1"/>
      </xdr:nvSpPr>
      <xdr:spPr>
        <a:xfrm>
          <a:off x="7594111" y="679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160005</xdr:rowOff>
    </xdr:from>
    <xdr:ext cx="534377" cy="259045"/>
    <xdr:sp macro="" textlink="">
      <xdr:nvSpPr>
        <xdr:cNvPr id="144" name="n_4aveValue【道路】&#10;一人当たり延長"/>
        <xdr:cNvSpPr txBox="1"/>
      </xdr:nvSpPr>
      <xdr:spPr>
        <a:xfrm>
          <a:off x="6705111" y="684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51418</xdr:rowOff>
    </xdr:from>
    <xdr:ext cx="534377" cy="259045"/>
    <xdr:sp macro="" textlink="">
      <xdr:nvSpPr>
        <xdr:cNvPr id="145" name="n_1mainValue【道路】&#10;一人当たり延長"/>
        <xdr:cNvSpPr txBox="1"/>
      </xdr:nvSpPr>
      <xdr:spPr>
        <a:xfrm>
          <a:off x="9359411" y="725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52343</xdr:rowOff>
    </xdr:from>
    <xdr:ext cx="534377" cy="259045"/>
    <xdr:sp macro="" textlink="">
      <xdr:nvSpPr>
        <xdr:cNvPr id="146" name="n_2mainValue【道路】&#10;一人当たり延長"/>
        <xdr:cNvSpPr txBox="1"/>
      </xdr:nvSpPr>
      <xdr:spPr>
        <a:xfrm>
          <a:off x="8483111" y="725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53405</xdr:rowOff>
    </xdr:from>
    <xdr:ext cx="534377" cy="259045"/>
    <xdr:sp macro="" textlink="">
      <xdr:nvSpPr>
        <xdr:cNvPr id="147" name="n_3mainValue【道路】&#10;一人当たり延長"/>
        <xdr:cNvSpPr txBox="1"/>
      </xdr:nvSpPr>
      <xdr:spPr>
        <a:xfrm>
          <a:off x="7594111" y="725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53974</xdr:rowOff>
    </xdr:from>
    <xdr:ext cx="534377" cy="259045"/>
    <xdr:sp macro="" textlink="">
      <xdr:nvSpPr>
        <xdr:cNvPr id="148" name="n_4mainValue【道路】&#10;一人当たり延長"/>
        <xdr:cNvSpPr txBox="1"/>
      </xdr:nvSpPr>
      <xdr:spPr>
        <a:xfrm>
          <a:off x="6705111" y="72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4" name="フローチャート: 判断 183"/>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90" name="楕円 189"/>
        <xdr:cNvSpPr/>
      </xdr:nvSpPr>
      <xdr:spPr>
        <a:xfrm>
          <a:off x="4584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91" name="【橋りょう・トンネル】&#10;有形固定資産減価償却率該当値テキスト"/>
        <xdr:cNvSpPr txBox="1"/>
      </xdr:nvSpPr>
      <xdr:spPr>
        <a:xfrm>
          <a:off x="4673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92" name="楕円 191"/>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143691</xdr:rowOff>
    </xdr:to>
    <xdr:cxnSp macro="">
      <xdr:nvCxnSpPr>
        <xdr:cNvPr id="193" name="直線コネクタ 192"/>
        <xdr:cNvCxnSpPr/>
      </xdr:nvCxnSpPr>
      <xdr:spPr>
        <a:xfrm>
          <a:off x="3797300" y="1057275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35741</xdr:rowOff>
    </xdr:from>
    <xdr:to>
      <xdr:col>15</xdr:col>
      <xdr:colOff>101600</xdr:colOff>
      <xdr:row>61</xdr:row>
      <xdr:rowOff>137341</xdr:rowOff>
    </xdr:to>
    <xdr:sp macro="" textlink="">
      <xdr:nvSpPr>
        <xdr:cNvPr id="194" name="楕円 193"/>
        <xdr:cNvSpPr/>
      </xdr:nvSpPr>
      <xdr:spPr>
        <a:xfrm>
          <a:off x="2857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86541</xdr:rowOff>
    </xdr:from>
    <xdr:to>
      <xdr:col>19</xdr:col>
      <xdr:colOff>177800</xdr:colOff>
      <xdr:row>61</xdr:row>
      <xdr:rowOff>114300</xdr:rowOff>
    </xdr:to>
    <xdr:cxnSp macro="">
      <xdr:nvCxnSpPr>
        <xdr:cNvPr id="195" name="直線コネクタ 194"/>
        <xdr:cNvCxnSpPr/>
      </xdr:nvCxnSpPr>
      <xdr:spPr>
        <a:xfrm>
          <a:off x="2908300" y="105449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xdr:rowOff>
    </xdr:from>
    <xdr:to>
      <xdr:col>10</xdr:col>
      <xdr:colOff>165100</xdr:colOff>
      <xdr:row>61</xdr:row>
      <xdr:rowOff>107950</xdr:rowOff>
    </xdr:to>
    <xdr:sp macro="" textlink="">
      <xdr:nvSpPr>
        <xdr:cNvPr id="196" name="楕円 195"/>
        <xdr:cNvSpPr/>
      </xdr:nvSpPr>
      <xdr:spPr>
        <a:xfrm>
          <a:off x="196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57150</xdr:rowOff>
    </xdr:from>
    <xdr:to>
      <xdr:col>15</xdr:col>
      <xdr:colOff>50800</xdr:colOff>
      <xdr:row>61</xdr:row>
      <xdr:rowOff>86541</xdr:rowOff>
    </xdr:to>
    <xdr:cxnSp macro="">
      <xdr:nvCxnSpPr>
        <xdr:cNvPr id="197" name="直線コネクタ 196"/>
        <xdr:cNvCxnSpPr/>
      </xdr:nvCxnSpPr>
      <xdr:spPr>
        <a:xfrm>
          <a:off x="2019300" y="105156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xdr:rowOff>
    </xdr:from>
    <xdr:to>
      <xdr:col>6</xdr:col>
      <xdr:colOff>38100</xdr:colOff>
      <xdr:row>61</xdr:row>
      <xdr:rowOff>103051</xdr:rowOff>
    </xdr:to>
    <xdr:sp macro="" textlink="">
      <xdr:nvSpPr>
        <xdr:cNvPr id="198" name="楕円 197"/>
        <xdr:cNvSpPr/>
      </xdr:nvSpPr>
      <xdr:spPr>
        <a:xfrm>
          <a:off x="10795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52251</xdr:rowOff>
    </xdr:from>
    <xdr:to>
      <xdr:col>10</xdr:col>
      <xdr:colOff>114300</xdr:colOff>
      <xdr:row>61</xdr:row>
      <xdr:rowOff>57150</xdr:rowOff>
    </xdr:to>
    <xdr:cxnSp macro="">
      <xdr:nvCxnSpPr>
        <xdr:cNvPr id="199" name="直線コネクタ 198"/>
        <xdr:cNvCxnSpPr/>
      </xdr:nvCxnSpPr>
      <xdr:spPr>
        <a:xfrm>
          <a:off x="1130300" y="105107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3"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204" name="n_1mainValue【橋りょう・トンネル】&#10;有形固定資産減価償却率"/>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205" name="n_2mainValue【橋りょう・トンネル】&#10;有形固定資産減価償却率"/>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99077</xdr:rowOff>
    </xdr:from>
    <xdr:ext cx="405111" cy="259045"/>
    <xdr:sp macro="" textlink="">
      <xdr:nvSpPr>
        <xdr:cNvPr id="206" name="n_3mainValue【橋りょう・トンネル】&#10;有形固定資産減価償却率"/>
        <xdr:cNvSpPr txBox="1"/>
      </xdr:nvSpPr>
      <xdr:spPr>
        <a:xfrm>
          <a:off x="1816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94178</xdr:rowOff>
    </xdr:from>
    <xdr:ext cx="405111" cy="259045"/>
    <xdr:sp macro="" textlink="">
      <xdr:nvSpPr>
        <xdr:cNvPr id="207" name="n_4mainValue【橋りょう・トンネル】&#10;有形固定資産減価償却率"/>
        <xdr:cNvSpPr txBox="1"/>
      </xdr:nvSpPr>
      <xdr:spPr>
        <a:xfrm>
          <a:off x="9277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xdr:cNvSpPr txBox="1"/>
      </xdr:nvSpPr>
      <xdr:spPr>
        <a:xfrm>
          <a:off x="10515600" y="10491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76238</xdr:rowOff>
    </xdr:from>
    <xdr:to>
      <xdr:col>36</xdr:col>
      <xdr:colOff>165100</xdr:colOff>
      <xdr:row>63</xdr:row>
      <xdr:rowOff>6388</xdr:rowOff>
    </xdr:to>
    <xdr:sp macro="" textlink="">
      <xdr:nvSpPr>
        <xdr:cNvPr id="239" name="フローチャート: 判断 238"/>
        <xdr:cNvSpPr/>
      </xdr:nvSpPr>
      <xdr:spPr>
        <a:xfrm>
          <a:off x="6921500" y="1070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80128</xdr:rowOff>
    </xdr:from>
    <xdr:to>
      <xdr:col>55</xdr:col>
      <xdr:colOff>50800</xdr:colOff>
      <xdr:row>64</xdr:row>
      <xdr:rowOff>10278</xdr:rowOff>
    </xdr:to>
    <xdr:sp macro="" textlink="">
      <xdr:nvSpPr>
        <xdr:cNvPr id="245" name="楕円 244"/>
        <xdr:cNvSpPr/>
      </xdr:nvSpPr>
      <xdr:spPr>
        <a:xfrm>
          <a:off x="10426700" y="1088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166505</xdr:rowOff>
    </xdr:from>
    <xdr:ext cx="599010" cy="259045"/>
    <xdr:sp macro="" textlink="">
      <xdr:nvSpPr>
        <xdr:cNvPr id="246" name="【橋りょう・トンネル】&#10;一人当たり有形固定資産（償却資産）額該当値テキスト"/>
        <xdr:cNvSpPr txBox="1"/>
      </xdr:nvSpPr>
      <xdr:spPr>
        <a:xfrm>
          <a:off x="10515600" y="1079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80951</xdr:rowOff>
    </xdr:from>
    <xdr:to>
      <xdr:col>50</xdr:col>
      <xdr:colOff>165100</xdr:colOff>
      <xdr:row>64</xdr:row>
      <xdr:rowOff>11101</xdr:rowOff>
    </xdr:to>
    <xdr:sp macro="" textlink="">
      <xdr:nvSpPr>
        <xdr:cNvPr id="247" name="楕円 246"/>
        <xdr:cNvSpPr/>
      </xdr:nvSpPr>
      <xdr:spPr>
        <a:xfrm>
          <a:off x="9588500" y="108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130928</xdr:rowOff>
    </xdr:from>
    <xdr:to>
      <xdr:col>55</xdr:col>
      <xdr:colOff>0</xdr:colOff>
      <xdr:row>63</xdr:row>
      <xdr:rowOff>131751</xdr:rowOff>
    </xdr:to>
    <xdr:cxnSp macro="">
      <xdr:nvCxnSpPr>
        <xdr:cNvPr id="248" name="直線コネクタ 247"/>
        <xdr:cNvCxnSpPr/>
      </xdr:nvCxnSpPr>
      <xdr:spPr>
        <a:xfrm flipV="1">
          <a:off x="9639300" y="10932278"/>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81766</xdr:rowOff>
    </xdr:from>
    <xdr:to>
      <xdr:col>46</xdr:col>
      <xdr:colOff>38100</xdr:colOff>
      <xdr:row>64</xdr:row>
      <xdr:rowOff>11916</xdr:rowOff>
    </xdr:to>
    <xdr:sp macro="" textlink="">
      <xdr:nvSpPr>
        <xdr:cNvPr id="249" name="楕円 248"/>
        <xdr:cNvSpPr/>
      </xdr:nvSpPr>
      <xdr:spPr>
        <a:xfrm>
          <a:off x="8699500" y="1088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131751</xdr:rowOff>
    </xdr:from>
    <xdr:to>
      <xdr:col>50</xdr:col>
      <xdr:colOff>114300</xdr:colOff>
      <xdr:row>63</xdr:row>
      <xdr:rowOff>132566</xdr:rowOff>
    </xdr:to>
    <xdr:cxnSp macro="">
      <xdr:nvCxnSpPr>
        <xdr:cNvPr id="250" name="直線コネクタ 249"/>
        <xdr:cNvCxnSpPr/>
      </xdr:nvCxnSpPr>
      <xdr:spPr>
        <a:xfrm flipV="1">
          <a:off x="8750300" y="10933101"/>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82927</xdr:rowOff>
    </xdr:from>
    <xdr:to>
      <xdr:col>41</xdr:col>
      <xdr:colOff>101600</xdr:colOff>
      <xdr:row>64</xdr:row>
      <xdr:rowOff>13077</xdr:rowOff>
    </xdr:to>
    <xdr:sp macro="" textlink="">
      <xdr:nvSpPr>
        <xdr:cNvPr id="251" name="楕円 250"/>
        <xdr:cNvSpPr/>
      </xdr:nvSpPr>
      <xdr:spPr>
        <a:xfrm>
          <a:off x="7810500" y="1088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132566</xdr:rowOff>
    </xdr:from>
    <xdr:to>
      <xdr:col>45</xdr:col>
      <xdr:colOff>177800</xdr:colOff>
      <xdr:row>63</xdr:row>
      <xdr:rowOff>133727</xdr:rowOff>
    </xdr:to>
    <xdr:cxnSp macro="">
      <xdr:nvCxnSpPr>
        <xdr:cNvPr id="252" name="直線コネクタ 251"/>
        <xdr:cNvCxnSpPr/>
      </xdr:nvCxnSpPr>
      <xdr:spPr>
        <a:xfrm flipV="1">
          <a:off x="7861300" y="10933916"/>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84544</xdr:rowOff>
    </xdr:from>
    <xdr:to>
      <xdr:col>36</xdr:col>
      <xdr:colOff>165100</xdr:colOff>
      <xdr:row>64</xdr:row>
      <xdr:rowOff>14694</xdr:rowOff>
    </xdr:to>
    <xdr:sp macro="" textlink="">
      <xdr:nvSpPr>
        <xdr:cNvPr id="253" name="楕円 252"/>
        <xdr:cNvSpPr/>
      </xdr:nvSpPr>
      <xdr:spPr>
        <a:xfrm>
          <a:off x="6921500" y="1088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133727</xdr:rowOff>
    </xdr:from>
    <xdr:to>
      <xdr:col>41</xdr:col>
      <xdr:colOff>50800</xdr:colOff>
      <xdr:row>63</xdr:row>
      <xdr:rowOff>135344</xdr:rowOff>
    </xdr:to>
    <xdr:cxnSp macro="">
      <xdr:nvCxnSpPr>
        <xdr:cNvPr id="254" name="直線コネクタ 253"/>
        <xdr:cNvCxnSpPr/>
      </xdr:nvCxnSpPr>
      <xdr:spPr>
        <a:xfrm flipV="1">
          <a:off x="6972300" y="10935077"/>
          <a:ext cx="889000" cy="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xdr:cNvSpPr txBox="1"/>
      </xdr:nvSpPr>
      <xdr:spPr>
        <a:xfrm>
          <a:off x="9281505" y="10423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xdr:cNvSpPr txBox="1"/>
      </xdr:nvSpPr>
      <xdr:spPr>
        <a:xfrm>
          <a:off x="8405205" y="10435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xdr:cNvSpPr txBox="1"/>
      </xdr:nvSpPr>
      <xdr:spPr>
        <a:xfrm>
          <a:off x="7516205" y="10443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22915</xdr:rowOff>
    </xdr:from>
    <xdr:ext cx="599010" cy="259045"/>
    <xdr:sp macro="" textlink="">
      <xdr:nvSpPr>
        <xdr:cNvPr id="258" name="n_4aveValue【橋りょう・トンネル】&#10;一人当たり有形固定資産（償却資産）額"/>
        <xdr:cNvSpPr txBox="1"/>
      </xdr:nvSpPr>
      <xdr:spPr>
        <a:xfrm>
          <a:off x="6672795" y="1048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2228</xdr:rowOff>
    </xdr:from>
    <xdr:ext cx="599010" cy="259045"/>
    <xdr:sp macro="" textlink="">
      <xdr:nvSpPr>
        <xdr:cNvPr id="259" name="n_1mainValue【橋りょう・トンネル】&#10;一人当たり有形固定資産（償却資産）額"/>
        <xdr:cNvSpPr txBox="1"/>
      </xdr:nvSpPr>
      <xdr:spPr>
        <a:xfrm>
          <a:off x="9327095" y="109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3043</xdr:rowOff>
    </xdr:from>
    <xdr:ext cx="599010" cy="259045"/>
    <xdr:sp macro="" textlink="">
      <xdr:nvSpPr>
        <xdr:cNvPr id="260" name="n_2mainValue【橋りょう・トンネル】&#10;一人当たり有形固定資産（償却資産）額"/>
        <xdr:cNvSpPr txBox="1"/>
      </xdr:nvSpPr>
      <xdr:spPr>
        <a:xfrm>
          <a:off x="8450795" y="1097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4204</xdr:rowOff>
    </xdr:from>
    <xdr:ext cx="599010" cy="259045"/>
    <xdr:sp macro="" textlink="">
      <xdr:nvSpPr>
        <xdr:cNvPr id="261" name="n_3mainValue【橋りょう・トンネル】&#10;一人当たり有形固定資産（償却資産）額"/>
        <xdr:cNvSpPr txBox="1"/>
      </xdr:nvSpPr>
      <xdr:spPr>
        <a:xfrm>
          <a:off x="7561795" y="1097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5821</xdr:rowOff>
    </xdr:from>
    <xdr:ext cx="599010" cy="259045"/>
    <xdr:sp macro="" textlink="">
      <xdr:nvSpPr>
        <xdr:cNvPr id="262" name="n_4mainValue【橋りょう・トンネル】&#10;一人当たり有形固定資産（償却資産）額"/>
        <xdr:cNvSpPr txBox="1"/>
      </xdr:nvSpPr>
      <xdr:spPr>
        <a:xfrm>
          <a:off x="6672795" y="1097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8" name="フローチャート: 判断 297"/>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139156</xdr:rowOff>
    </xdr:from>
    <xdr:to>
      <xdr:col>24</xdr:col>
      <xdr:colOff>114300</xdr:colOff>
      <xdr:row>82</xdr:row>
      <xdr:rowOff>69306</xdr:rowOff>
    </xdr:to>
    <xdr:sp macro="" textlink="">
      <xdr:nvSpPr>
        <xdr:cNvPr id="304" name="楕円 303"/>
        <xdr:cNvSpPr/>
      </xdr:nvSpPr>
      <xdr:spPr>
        <a:xfrm>
          <a:off x="45847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162033</xdr:rowOff>
    </xdr:from>
    <xdr:ext cx="405111" cy="259045"/>
    <xdr:sp macro="" textlink="">
      <xdr:nvSpPr>
        <xdr:cNvPr id="305" name="【公営住宅】&#10;有形固定資産減価償却率該当値テキスト"/>
        <xdr:cNvSpPr txBox="1"/>
      </xdr:nvSpPr>
      <xdr:spPr>
        <a:xfrm>
          <a:off x="4673600" y="138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306" name="楕円 305"/>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18506</xdr:rowOff>
    </xdr:from>
    <xdr:to>
      <xdr:col>24</xdr:col>
      <xdr:colOff>63500</xdr:colOff>
      <xdr:row>82</xdr:row>
      <xdr:rowOff>26670</xdr:rowOff>
    </xdr:to>
    <xdr:cxnSp macro="">
      <xdr:nvCxnSpPr>
        <xdr:cNvPr id="307" name="直線コネクタ 306"/>
        <xdr:cNvCxnSpPr/>
      </xdr:nvCxnSpPr>
      <xdr:spPr>
        <a:xfrm flipV="1">
          <a:off x="3797300" y="1407740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8" name="楕円 307"/>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152400</xdr:rowOff>
    </xdr:to>
    <xdr:cxnSp macro="">
      <xdr:nvCxnSpPr>
        <xdr:cNvPr id="309" name="直線コネクタ 308"/>
        <xdr:cNvCxnSpPr/>
      </xdr:nvCxnSpPr>
      <xdr:spPr>
        <a:xfrm flipV="1">
          <a:off x="2908300" y="140855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137523</xdr:rowOff>
    </xdr:from>
    <xdr:to>
      <xdr:col>10</xdr:col>
      <xdr:colOff>165100</xdr:colOff>
      <xdr:row>83</xdr:row>
      <xdr:rowOff>67673</xdr:rowOff>
    </xdr:to>
    <xdr:sp macro="" textlink="">
      <xdr:nvSpPr>
        <xdr:cNvPr id="310" name="楕円 309"/>
        <xdr:cNvSpPr/>
      </xdr:nvSpPr>
      <xdr:spPr>
        <a:xfrm>
          <a:off x="1968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152400</xdr:rowOff>
    </xdr:from>
    <xdr:to>
      <xdr:col>15</xdr:col>
      <xdr:colOff>50800</xdr:colOff>
      <xdr:row>83</xdr:row>
      <xdr:rowOff>16873</xdr:rowOff>
    </xdr:to>
    <xdr:cxnSp macro="">
      <xdr:nvCxnSpPr>
        <xdr:cNvPr id="311" name="直線コネクタ 310"/>
        <xdr:cNvCxnSpPr/>
      </xdr:nvCxnSpPr>
      <xdr:spPr>
        <a:xfrm flipV="1">
          <a:off x="2019300" y="1421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54248</xdr:rowOff>
    </xdr:from>
    <xdr:to>
      <xdr:col>6</xdr:col>
      <xdr:colOff>38100</xdr:colOff>
      <xdr:row>83</xdr:row>
      <xdr:rowOff>155848</xdr:rowOff>
    </xdr:to>
    <xdr:sp macro="" textlink="">
      <xdr:nvSpPr>
        <xdr:cNvPr id="312" name="楕円 311"/>
        <xdr:cNvSpPr/>
      </xdr:nvSpPr>
      <xdr:spPr>
        <a:xfrm>
          <a:off x="1079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16873</xdr:rowOff>
    </xdr:from>
    <xdr:to>
      <xdr:col>10</xdr:col>
      <xdr:colOff>114300</xdr:colOff>
      <xdr:row>83</xdr:row>
      <xdr:rowOff>105048</xdr:rowOff>
    </xdr:to>
    <xdr:cxnSp macro="">
      <xdr:nvCxnSpPr>
        <xdr:cNvPr id="313" name="直線コネクタ 312"/>
        <xdr:cNvCxnSpPr/>
      </xdr:nvCxnSpPr>
      <xdr:spPr>
        <a:xfrm flipV="1">
          <a:off x="1130300" y="14247223"/>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7" name="n_4aveValue【公営住宅】&#10;有形固定資産減価償却率"/>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93997</xdr:rowOff>
    </xdr:from>
    <xdr:ext cx="405111" cy="259045"/>
    <xdr:sp macro="" textlink="">
      <xdr:nvSpPr>
        <xdr:cNvPr id="318" name="n_1mainValue【公営住宅】&#10;有形固定資産減価償却率"/>
        <xdr:cNvSpPr txBox="1"/>
      </xdr:nvSpPr>
      <xdr:spPr>
        <a:xfrm>
          <a:off x="3582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19" name="n_2main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84200</xdr:rowOff>
    </xdr:from>
    <xdr:ext cx="405111" cy="259045"/>
    <xdr:sp macro="" textlink="">
      <xdr:nvSpPr>
        <xdr:cNvPr id="320" name="n_3mainValue【公営住宅】&#10;有形固定資産減価償却率"/>
        <xdr:cNvSpPr txBox="1"/>
      </xdr:nvSpPr>
      <xdr:spPr>
        <a:xfrm>
          <a:off x="1816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146975</xdr:rowOff>
    </xdr:from>
    <xdr:ext cx="405111" cy="259045"/>
    <xdr:sp macro="" textlink="">
      <xdr:nvSpPr>
        <xdr:cNvPr id="321" name="n_4mainValue【公営住宅】&#10;有形固定資産減価償却率"/>
        <xdr:cNvSpPr txBox="1"/>
      </xdr:nvSpPr>
      <xdr:spPr>
        <a:xfrm>
          <a:off x="927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xdr:cNvSpPr txBox="1"/>
      </xdr:nvSpPr>
      <xdr:spPr>
        <a:xfrm>
          <a:off x="10515600" y="141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7" name="フローチャート: 判断 356"/>
        <xdr:cNvSpPr/>
      </xdr:nvSpPr>
      <xdr:spPr>
        <a:xfrm>
          <a:off x="6921500" y="1454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3629</xdr:rowOff>
    </xdr:from>
    <xdr:to>
      <xdr:col>55</xdr:col>
      <xdr:colOff>50800</xdr:colOff>
      <xdr:row>86</xdr:row>
      <xdr:rowOff>105229</xdr:rowOff>
    </xdr:to>
    <xdr:sp macro="" textlink="">
      <xdr:nvSpPr>
        <xdr:cNvPr id="363" name="楕円 362"/>
        <xdr:cNvSpPr/>
      </xdr:nvSpPr>
      <xdr:spPr>
        <a:xfrm>
          <a:off x="104267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90006</xdr:rowOff>
    </xdr:from>
    <xdr:ext cx="469744" cy="259045"/>
    <xdr:sp macro="" textlink="">
      <xdr:nvSpPr>
        <xdr:cNvPr id="364" name="【公営住宅】&#10;一人当たり面積該当値テキスト"/>
        <xdr:cNvSpPr txBox="1"/>
      </xdr:nvSpPr>
      <xdr:spPr>
        <a:xfrm>
          <a:off x="10515600" y="1466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6023</xdr:rowOff>
    </xdr:from>
    <xdr:to>
      <xdr:col>50</xdr:col>
      <xdr:colOff>165100</xdr:colOff>
      <xdr:row>86</xdr:row>
      <xdr:rowOff>107623</xdr:rowOff>
    </xdr:to>
    <xdr:sp macro="" textlink="">
      <xdr:nvSpPr>
        <xdr:cNvPr id="365" name="楕円 364"/>
        <xdr:cNvSpPr/>
      </xdr:nvSpPr>
      <xdr:spPr>
        <a:xfrm>
          <a:off x="9588500" y="147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54429</xdr:rowOff>
    </xdr:from>
    <xdr:to>
      <xdr:col>55</xdr:col>
      <xdr:colOff>0</xdr:colOff>
      <xdr:row>86</xdr:row>
      <xdr:rowOff>56823</xdr:rowOff>
    </xdr:to>
    <xdr:cxnSp macro="">
      <xdr:nvCxnSpPr>
        <xdr:cNvPr id="366" name="直線コネクタ 365"/>
        <xdr:cNvCxnSpPr/>
      </xdr:nvCxnSpPr>
      <xdr:spPr>
        <a:xfrm flipV="1">
          <a:off x="9639300" y="14799129"/>
          <a:ext cx="838200" cy="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166044</xdr:rowOff>
    </xdr:from>
    <xdr:to>
      <xdr:col>46</xdr:col>
      <xdr:colOff>38100</xdr:colOff>
      <xdr:row>86</xdr:row>
      <xdr:rowOff>96194</xdr:rowOff>
    </xdr:to>
    <xdr:sp macro="" textlink="">
      <xdr:nvSpPr>
        <xdr:cNvPr id="367" name="楕円 366"/>
        <xdr:cNvSpPr/>
      </xdr:nvSpPr>
      <xdr:spPr>
        <a:xfrm>
          <a:off x="8699500" y="147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45394</xdr:rowOff>
    </xdr:from>
    <xdr:to>
      <xdr:col>50</xdr:col>
      <xdr:colOff>114300</xdr:colOff>
      <xdr:row>86</xdr:row>
      <xdr:rowOff>56823</xdr:rowOff>
    </xdr:to>
    <xdr:cxnSp macro="">
      <xdr:nvCxnSpPr>
        <xdr:cNvPr id="368" name="直線コネクタ 367"/>
        <xdr:cNvCxnSpPr/>
      </xdr:nvCxnSpPr>
      <xdr:spPr>
        <a:xfrm>
          <a:off x="8750300" y="1479009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369" name="楕円 368"/>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45394</xdr:rowOff>
    </xdr:from>
    <xdr:to>
      <xdr:col>45</xdr:col>
      <xdr:colOff>177800</xdr:colOff>
      <xdr:row>86</xdr:row>
      <xdr:rowOff>45720</xdr:rowOff>
    </xdr:to>
    <xdr:cxnSp macro="">
      <xdr:nvCxnSpPr>
        <xdr:cNvPr id="370" name="直線コネクタ 369"/>
        <xdr:cNvCxnSpPr/>
      </xdr:nvCxnSpPr>
      <xdr:spPr>
        <a:xfrm flipV="1">
          <a:off x="7861300" y="1479009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164954</xdr:rowOff>
    </xdr:from>
    <xdr:to>
      <xdr:col>36</xdr:col>
      <xdr:colOff>165100</xdr:colOff>
      <xdr:row>86</xdr:row>
      <xdr:rowOff>95104</xdr:rowOff>
    </xdr:to>
    <xdr:sp macro="" textlink="">
      <xdr:nvSpPr>
        <xdr:cNvPr id="371" name="楕円 370"/>
        <xdr:cNvSpPr/>
      </xdr:nvSpPr>
      <xdr:spPr>
        <a:xfrm>
          <a:off x="6921500" y="147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44304</xdr:rowOff>
    </xdr:from>
    <xdr:to>
      <xdr:col>41</xdr:col>
      <xdr:colOff>50800</xdr:colOff>
      <xdr:row>86</xdr:row>
      <xdr:rowOff>45720</xdr:rowOff>
    </xdr:to>
    <xdr:cxnSp macro="">
      <xdr:nvCxnSpPr>
        <xdr:cNvPr id="372" name="直線コネクタ 371"/>
        <xdr:cNvCxnSpPr/>
      </xdr:nvCxnSpPr>
      <xdr:spPr>
        <a:xfrm>
          <a:off x="6972300" y="14789004"/>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xdr:cNvSpPr txBox="1"/>
      </xdr:nvSpPr>
      <xdr:spPr>
        <a:xfrm>
          <a:off x="9391727" y="141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xdr:cNvSpPr txBox="1"/>
      </xdr:nvSpPr>
      <xdr:spPr>
        <a:xfrm>
          <a:off x="8515427" y="141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xdr:cNvSpPr txBox="1"/>
      </xdr:nvSpPr>
      <xdr:spPr>
        <a:xfrm>
          <a:off x="7626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92473</xdr:rowOff>
    </xdr:from>
    <xdr:ext cx="469744" cy="259045"/>
    <xdr:sp macro="" textlink="">
      <xdr:nvSpPr>
        <xdr:cNvPr id="376" name="n_4aveValue【公営住宅】&#10;一人当たり面積"/>
        <xdr:cNvSpPr txBox="1"/>
      </xdr:nvSpPr>
      <xdr:spPr>
        <a:xfrm>
          <a:off x="6737427" y="1432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98750</xdr:rowOff>
    </xdr:from>
    <xdr:ext cx="469744" cy="259045"/>
    <xdr:sp macro="" textlink="">
      <xdr:nvSpPr>
        <xdr:cNvPr id="377" name="n_1mainValue【公営住宅】&#10;一人当たり面積"/>
        <xdr:cNvSpPr txBox="1"/>
      </xdr:nvSpPr>
      <xdr:spPr>
        <a:xfrm>
          <a:off x="9391727" y="1484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87321</xdr:rowOff>
    </xdr:from>
    <xdr:ext cx="469744" cy="259045"/>
    <xdr:sp macro="" textlink="">
      <xdr:nvSpPr>
        <xdr:cNvPr id="378" name="n_2mainValue【公営住宅】&#10;一人当たり面積"/>
        <xdr:cNvSpPr txBox="1"/>
      </xdr:nvSpPr>
      <xdr:spPr>
        <a:xfrm>
          <a:off x="8515427" y="1483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379" name="n_3mainValue【公営住宅】&#10;一人当たり面積"/>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86231</xdr:rowOff>
    </xdr:from>
    <xdr:ext cx="469744" cy="259045"/>
    <xdr:sp macro="" textlink="">
      <xdr:nvSpPr>
        <xdr:cNvPr id="380" name="n_4mainValue【公営住宅】&#10;一人当たり面積"/>
        <xdr:cNvSpPr txBox="1"/>
      </xdr:nvSpPr>
      <xdr:spPr>
        <a:xfrm>
          <a:off x="6737427" y="1483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92529</xdr:rowOff>
    </xdr:from>
    <xdr:to>
      <xdr:col>24</xdr:col>
      <xdr:colOff>62865</xdr:colOff>
      <xdr:row>109</xdr:row>
      <xdr:rowOff>35379</xdr:rowOff>
    </xdr:to>
    <xdr:cxnSp macro="">
      <xdr:nvCxnSpPr>
        <xdr:cNvPr id="406" name="直線コネクタ 405"/>
        <xdr:cNvCxnSpPr/>
      </xdr:nvCxnSpPr>
      <xdr:spPr>
        <a:xfrm flipV="1">
          <a:off x="4634865" y="1723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39206</xdr:rowOff>
    </xdr:from>
    <xdr:ext cx="340478" cy="259045"/>
    <xdr:sp macro="" textlink="">
      <xdr:nvSpPr>
        <xdr:cNvPr id="409" name="【港湾・漁港】&#10;有形固定資産減価償却率最大値テキスト"/>
        <xdr:cNvSpPr txBox="1"/>
      </xdr:nvSpPr>
      <xdr:spPr>
        <a:xfrm>
          <a:off x="4673600" y="1701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92529</xdr:rowOff>
    </xdr:from>
    <xdr:to>
      <xdr:col>24</xdr:col>
      <xdr:colOff>152400</xdr:colOff>
      <xdr:row>100</xdr:row>
      <xdr:rowOff>92529</xdr:rowOff>
    </xdr:to>
    <xdr:cxnSp macro="">
      <xdr:nvCxnSpPr>
        <xdr:cNvPr id="410" name="直線コネクタ 409"/>
        <xdr:cNvCxnSpPr/>
      </xdr:nvCxnSpPr>
      <xdr:spPr>
        <a:xfrm>
          <a:off x="4546600" y="1723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62609</xdr:rowOff>
    </xdr:from>
    <xdr:ext cx="405111" cy="259045"/>
    <xdr:sp macro="" textlink="">
      <xdr:nvSpPr>
        <xdr:cNvPr id="411" name="【港湾・漁港】&#10;有形固定資産減価償却率平均値テキスト"/>
        <xdr:cNvSpPr txBox="1"/>
      </xdr:nvSpPr>
      <xdr:spPr>
        <a:xfrm>
          <a:off x="4673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12" name="フローチャート: 判断 411"/>
        <xdr:cNvSpPr/>
      </xdr:nvSpPr>
      <xdr:spPr>
        <a:xfrm>
          <a:off x="4584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35198</xdr:rowOff>
    </xdr:from>
    <xdr:to>
      <xdr:col>20</xdr:col>
      <xdr:colOff>38100</xdr:colOff>
      <xdr:row>105</xdr:row>
      <xdr:rowOff>136798</xdr:rowOff>
    </xdr:to>
    <xdr:sp macro="" textlink="">
      <xdr:nvSpPr>
        <xdr:cNvPr id="413" name="フローチャート: 判断 412"/>
        <xdr:cNvSpPr/>
      </xdr:nvSpPr>
      <xdr:spPr>
        <a:xfrm>
          <a:off x="3746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907</xdr:rowOff>
    </xdr:from>
    <xdr:to>
      <xdr:col>15</xdr:col>
      <xdr:colOff>101600</xdr:colOff>
      <xdr:row>105</xdr:row>
      <xdr:rowOff>102507</xdr:rowOff>
    </xdr:to>
    <xdr:sp macro="" textlink="">
      <xdr:nvSpPr>
        <xdr:cNvPr id="414" name="フローチャート: 判断 413"/>
        <xdr:cNvSpPr/>
      </xdr:nvSpPr>
      <xdr:spPr>
        <a:xfrm>
          <a:off x="2857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15" name="フローチャート: 判断 414"/>
        <xdr:cNvSpPr/>
      </xdr:nvSpPr>
      <xdr:spPr>
        <a:xfrm>
          <a:off x="196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6" name="フローチャート: 判断 415"/>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85816</xdr:rowOff>
    </xdr:from>
    <xdr:to>
      <xdr:col>24</xdr:col>
      <xdr:colOff>114300</xdr:colOff>
      <xdr:row>104</xdr:row>
      <xdr:rowOff>15966</xdr:rowOff>
    </xdr:to>
    <xdr:sp macro="" textlink="">
      <xdr:nvSpPr>
        <xdr:cNvPr id="422" name="楕円 421"/>
        <xdr:cNvSpPr/>
      </xdr:nvSpPr>
      <xdr:spPr>
        <a:xfrm>
          <a:off x="45847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108693</xdr:rowOff>
    </xdr:from>
    <xdr:ext cx="405111" cy="259045"/>
    <xdr:sp macro="" textlink="">
      <xdr:nvSpPr>
        <xdr:cNvPr id="423" name="【港湾・漁港】&#10;有形固定資産減価償却率該当値テキスト"/>
        <xdr:cNvSpPr txBox="1"/>
      </xdr:nvSpPr>
      <xdr:spPr>
        <a:xfrm>
          <a:off x="4673600" y="1759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49893</xdr:rowOff>
    </xdr:from>
    <xdr:to>
      <xdr:col>20</xdr:col>
      <xdr:colOff>38100</xdr:colOff>
      <xdr:row>103</xdr:row>
      <xdr:rowOff>151493</xdr:rowOff>
    </xdr:to>
    <xdr:sp macro="" textlink="">
      <xdr:nvSpPr>
        <xdr:cNvPr id="424" name="楕円 423"/>
        <xdr:cNvSpPr/>
      </xdr:nvSpPr>
      <xdr:spPr>
        <a:xfrm>
          <a:off x="3746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100693</xdr:rowOff>
    </xdr:from>
    <xdr:to>
      <xdr:col>24</xdr:col>
      <xdr:colOff>63500</xdr:colOff>
      <xdr:row>103</xdr:row>
      <xdr:rowOff>136616</xdr:rowOff>
    </xdr:to>
    <xdr:cxnSp macro="">
      <xdr:nvCxnSpPr>
        <xdr:cNvPr id="425" name="直線コネクタ 424"/>
        <xdr:cNvCxnSpPr/>
      </xdr:nvCxnSpPr>
      <xdr:spPr>
        <a:xfrm>
          <a:off x="3797300" y="177600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13970</xdr:rowOff>
    </xdr:from>
    <xdr:to>
      <xdr:col>15</xdr:col>
      <xdr:colOff>101600</xdr:colOff>
      <xdr:row>103</xdr:row>
      <xdr:rowOff>115570</xdr:rowOff>
    </xdr:to>
    <xdr:sp macro="" textlink="">
      <xdr:nvSpPr>
        <xdr:cNvPr id="426" name="楕円 425"/>
        <xdr:cNvSpPr/>
      </xdr:nvSpPr>
      <xdr:spPr>
        <a:xfrm>
          <a:off x="2857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64770</xdr:rowOff>
    </xdr:from>
    <xdr:to>
      <xdr:col>19</xdr:col>
      <xdr:colOff>177800</xdr:colOff>
      <xdr:row>103</xdr:row>
      <xdr:rowOff>100693</xdr:rowOff>
    </xdr:to>
    <xdr:cxnSp macro="">
      <xdr:nvCxnSpPr>
        <xdr:cNvPr id="427" name="直線コネクタ 426"/>
        <xdr:cNvCxnSpPr/>
      </xdr:nvCxnSpPr>
      <xdr:spPr>
        <a:xfrm>
          <a:off x="2908300" y="1772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169092</xdr:rowOff>
    </xdr:from>
    <xdr:to>
      <xdr:col>10</xdr:col>
      <xdr:colOff>165100</xdr:colOff>
      <xdr:row>103</xdr:row>
      <xdr:rowOff>99242</xdr:rowOff>
    </xdr:to>
    <xdr:sp macro="" textlink="">
      <xdr:nvSpPr>
        <xdr:cNvPr id="428" name="楕円 427"/>
        <xdr:cNvSpPr/>
      </xdr:nvSpPr>
      <xdr:spPr>
        <a:xfrm>
          <a:off x="1968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48442</xdr:rowOff>
    </xdr:from>
    <xdr:to>
      <xdr:col>15</xdr:col>
      <xdr:colOff>50800</xdr:colOff>
      <xdr:row>103</xdr:row>
      <xdr:rowOff>64770</xdr:rowOff>
    </xdr:to>
    <xdr:cxnSp macro="">
      <xdr:nvCxnSpPr>
        <xdr:cNvPr id="429" name="直線コネクタ 428"/>
        <xdr:cNvCxnSpPr/>
      </xdr:nvCxnSpPr>
      <xdr:spPr>
        <a:xfrm>
          <a:off x="2019300" y="177077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152763</xdr:rowOff>
    </xdr:from>
    <xdr:to>
      <xdr:col>6</xdr:col>
      <xdr:colOff>38100</xdr:colOff>
      <xdr:row>103</xdr:row>
      <xdr:rowOff>82913</xdr:rowOff>
    </xdr:to>
    <xdr:sp macro="" textlink="">
      <xdr:nvSpPr>
        <xdr:cNvPr id="430" name="楕円 429"/>
        <xdr:cNvSpPr/>
      </xdr:nvSpPr>
      <xdr:spPr>
        <a:xfrm>
          <a:off x="1079500" y="176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32113</xdr:rowOff>
    </xdr:from>
    <xdr:to>
      <xdr:col>10</xdr:col>
      <xdr:colOff>114300</xdr:colOff>
      <xdr:row>103</xdr:row>
      <xdr:rowOff>48442</xdr:rowOff>
    </xdr:to>
    <xdr:cxnSp macro="">
      <xdr:nvCxnSpPr>
        <xdr:cNvPr id="431" name="直線コネクタ 430"/>
        <xdr:cNvCxnSpPr/>
      </xdr:nvCxnSpPr>
      <xdr:spPr>
        <a:xfrm>
          <a:off x="1130300" y="176914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127925</xdr:rowOff>
    </xdr:from>
    <xdr:ext cx="405111" cy="259045"/>
    <xdr:sp macro="" textlink="">
      <xdr:nvSpPr>
        <xdr:cNvPr id="432" name="n_1aveValue【港湾・漁港】&#10;有形固定資産減価償却率"/>
        <xdr:cNvSpPr txBox="1"/>
      </xdr:nvSpPr>
      <xdr:spPr>
        <a:xfrm>
          <a:off x="35820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93634</xdr:rowOff>
    </xdr:from>
    <xdr:ext cx="405111" cy="259045"/>
    <xdr:sp macro="" textlink="">
      <xdr:nvSpPr>
        <xdr:cNvPr id="433" name="n_2aveValue【港湾・漁港】&#10;有形固定資産減価償却率"/>
        <xdr:cNvSpPr txBox="1"/>
      </xdr:nvSpPr>
      <xdr:spPr>
        <a:xfrm>
          <a:off x="2705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4" name="n_3aveValue【港湾・漁港】&#10;有形固定資産減価償却率"/>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5" name="n_4aveValue【港湾・漁港】&#10;有形固定資産減価償却率"/>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168020</xdr:rowOff>
    </xdr:from>
    <xdr:ext cx="405111" cy="259045"/>
    <xdr:sp macro="" textlink="">
      <xdr:nvSpPr>
        <xdr:cNvPr id="436" name="n_1mainValue【港湾・漁港】&#10;有形固定資産減価償却率"/>
        <xdr:cNvSpPr txBox="1"/>
      </xdr:nvSpPr>
      <xdr:spPr>
        <a:xfrm>
          <a:off x="35820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132097</xdr:rowOff>
    </xdr:from>
    <xdr:ext cx="405111" cy="259045"/>
    <xdr:sp macro="" textlink="">
      <xdr:nvSpPr>
        <xdr:cNvPr id="437" name="n_2mainValue【港湾・漁港】&#10;有形固定資産減価償却率"/>
        <xdr:cNvSpPr txBox="1"/>
      </xdr:nvSpPr>
      <xdr:spPr>
        <a:xfrm>
          <a:off x="2705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115769</xdr:rowOff>
    </xdr:from>
    <xdr:ext cx="405111" cy="259045"/>
    <xdr:sp macro="" textlink="">
      <xdr:nvSpPr>
        <xdr:cNvPr id="438" name="n_3mainValue【港湾・漁港】&#10;有形固定資産減価償却率"/>
        <xdr:cNvSpPr txBox="1"/>
      </xdr:nvSpPr>
      <xdr:spPr>
        <a:xfrm>
          <a:off x="1816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99440</xdr:rowOff>
    </xdr:from>
    <xdr:ext cx="405111" cy="259045"/>
    <xdr:sp macro="" textlink="">
      <xdr:nvSpPr>
        <xdr:cNvPr id="439" name="n_4mainValue【港湾・漁港】&#10;有形固定資産減価償却率"/>
        <xdr:cNvSpPr txBox="1"/>
      </xdr:nvSpPr>
      <xdr:spPr>
        <a:xfrm>
          <a:off x="927744" y="1741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167074</xdr:rowOff>
    </xdr:from>
    <xdr:to>
      <xdr:col>54</xdr:col>
      <xdr:colOff>189865</xdr:colOff>
      <xdr:row>108</xdr:row>
      <xdr:rowOff>152364</xdr:rowOff>
    </xdr:to>
    <xdr:cxnSp macro="">
      <xdr:nvCxnSpPr>
        <xdr:cNvPr id="463" name="直線コネクタ 462"/>
        <xdr:cNvCxnSpPr/>
      </xdr:nvCxnSpPr>
      <xdr:spPr>
        <a:xfrm flipV="1">
          <a:off x="10476865" y="17140624"/>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113751</xdr:rowOff>
    </xdr:from>
    <xdr:ext cx="754822" cy="259045"/>
    <xdr:sp macro="" textlink="">
      <xdr:nvSpPr>
        <xdr:cNvPr id="466" name="【港湾・漁港】&#10;一人当たり有形固定資産（償却資産）額最大値テキスト"/>
        <xdr:cNvSpPr txBox="1"/>
      </xdr:nvSpPr>
      <xdr:spPr>
        <a:xfrm>
          <a:off x="10515600" y="169158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167074</xdr:rowOff>
    </xdr:from>
    <xdr:to>
      <xdr:col>55</xdr:col>
      <xdr:colOff>88900</xdr:colOff>
      <xdr:row>99</xdr:row>
      <xdr:rowOff>167074</xdr:rowOff>
    </xdr:to>
    <xdr:cxnSp macro="">
      <xdr:nvCxnSpPr>
        <xdr:cNvPr id="467" name="直線コネクタ 466"/>
        <xdr:cNvCxnSpPr/>
      </xdr:nvCxnSpPr>
      <xdr:spPr>
        <a:xfrm>
          <a:off x="10388600" y="171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84357</xdr:rowOff>
    </xdr:from>
    <xdr:ext cx="690189" cy="259045"/>
    <xdr:sp macro="" textlink="">
      <xdr:nvSpPr>
        <xdr:cNvPr id="468" name="【港湾・漁港】&#10;一人当たり有形固定資産（償却資産）額平均値テキスト"/>
        <xdr:cNvSpPr txBox="1"/>
      </xdr:nvSpPr>
      <xdr:spPr>
        <a:xfrm>
          <a:off x="10515600" y="182580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61480</xdr:rowOff>
    </xdr:from>
    <xdr:to>
      <xdr:col>55</xdr:col>
      <xdr:colOff>50800</xdr:colOff>
      <xdr:row>107</xdr:row>
      <xdr:rowOff>163080</xdr:rowOff>
    </xdr:to>
    <xdr:sp macro="" textlink="">
      <xdr:nvSpPr>
        <xdr:cNvPr id="469" name="フローチャート: 判断 468"/>
        <xdr:cNvSpPr/>
      </xdr:nvSpPr>
      <xdr:spPr>
        <a:xfrm>
          <a:off x="10426700" y="1840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67368</xdr:rowOff>
    </xdr:from>
    <xdr:to>
      <xdr:col>50</xdr:col>
      <xdr:colOff>165100</xdr:colOff>
      <xdr:row>107</xdr:row>
      <xdr:rowOff>168968</xdr:rowOff>
    </xdr:to>
    <xdr:sp macro="" textlink="">
      <xdr:nvSpPr>
        <xdr:cNvPr id="470" name="フローチャート: 判断 469"/>
        <xdr:cNvSpPr/>
      </xdr:nvSpPr>
      <xdr:spPr>
        <a:xfrm>
          <a:off x="9588500" y="184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95569</xdr:rowOff>
    </xdr:from>
    <xdr:to>
      <xdr:col>46</xdr:col>
      <xdr:colOff>38100</xdr:colOff>
      <xdr:row>108</xdr:row>
      <xdr:rowOff>25719</xdr:rowOff>
    </xdr:to>
    <xdr:sp macro="" textlink="">
      <xdr:nvSpPr>
        <xdr:cNvPr id="471" name="フローチャート: 判断 470"/>
        <xdr:cNvSpPr/>
      </xdr:nvSpPr>
      <xdr:spPr>
        <a:xfrm>
          <a:off x="8699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111892</xdr:rowOff>
    </xdr:from>
    <xdr:to>
      <xdr:col>41</xdr:col>
      <xdr:colOff>101600</xdr:colOff>
      <xdr:row>107</xdr:row>
      <xdr:rowOff>42042</xdr:rowOff>
    </xdr:to>
    <xdr:sp macro="" textlink="">
      <xdr:nvSpPr>
        <xdr:cNvPr id="472" name="フローチャート: 判断 471"/>
        <xdr:cNvSpPr/>
      </xdr:nvSpPr>
      <xdr:spPr>
        <a:xfrm>
          <a:off x="7810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153254</xdr:rowOff>
    </xdr:from>
    <xdr:to>
      <xdr:col>36</xdr:col>
      <xdr:colOff>165100</xdr:colOff>
      <xdr:row>108</xdr:row>
      <xdr:rowOff>83404</xdr:rowOff>
    </xdr:to>
    <xdr:sp macro="" textlink="">
      <xdr:nvSpPr>
        <xdr:cNvPr id="473" name="フローチャート: 判断 472"/>
        <xdr:cNvSpPr/>
      </xdr:nvSpPr>
      <xdr:spPr>
        <a:xfrm>
          <a:off x="6921500" y="1849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50476</xdr:rowOff>
    </xdr:from>
    <xdr:to>
      <xdr:col>55</xdr:col>
      <xdr:colOff>50800</xdr:colOff>
      <xdr:row>108</xdr:row>
      <xdr:rowOff>152076</xdr:rowOff>
    </xdr:to>
    <xdr:sp macro="" textlink="">
      <xdr:nvSpPr>
        <xdr:cNvPr id="479" name="楕円 478"/>
        <xdr:cNvSpPr/>
      </xdr:nvSpPr>
      <xdr:spPr>
        <a:xfrm>
          <a:off x="10426700" y="185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136853</xdr:rowOff>
    </xdr:from>
    <xdr:ext cx="599010" cy="259045"/>
    <xdr:sp macro="" textlink="">
      <xdr:nvSpPr>
        <xdr:cNvPr id="480" name="【港湾・漁港】&#10;一人当たり有形固定資産（償却資産）額該当値テキスト"/>
        <xdr:cNvSpPr txBox="1"/>
      </xdr:nvSpPr>
      <xdr:spPr>
        <a:xfrm>
          <a:off x="10515600" y="1848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51555</xdr:rowOff>
    </xdr:from>
    <xdr:to>
      <xdr:col>50</xdr:col>
      <xdr:colOff>165100</xdr:colOff>
      <xdr:row>108</xdr:row>
      <xdr:rowOff>153155</xdr:rowOff>
    </xdr:to>
    <xdr:sp macro="" textlink="">
      <xdr:nvSpPr>
        <xdr:cNvPr id="481" name="楕円 480"/>
        <xdr:cNvSpPr/>
      </xdr:nvSpPr>
      <xdr:spPr>
        <a:xfrm>
          <a:off x="9588500" y="1856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101276</xdr:rowOff>
    </xdr:from>
    <xdr:to>
      <xdr:col>55</xdr:col>
      <xdr:colOff>0</xdr:colOff>
      <xdr:row>108</xdr:row>
      <xdr:rowOff>102355</xdr:rowOff>
    </xdr:to>
    <xdr:cxnSp macro="">
      <xdr:nvCxnSpPr>
        <xdr:cNvPr id="482" name="直線コネクタ 481"/>
        <xdr:cNvCxnSpPr/>
      </xdr:nvCxnSpPr>
      <xdr:spPr>
        <a:xfrm flipV="1">
          <a:off x="9639300" y="18617876"/>
          <a:ext cx="8382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52625</xdr:rowOff>
    </xdr:from>
    <xdr:to>
      <xdr:col>46</xdr:col>
      <xdr:colOff>38100</xdr:colOff>
      <xdr:row>108</xdr:row>
      <xdr:rowOff>154225</xdr:rowOff>
    </xdr:to>
    <xdr:sp macro="" textlink="">
      <xdr:nvSpPr>
        <xdr:cNvPr id="483" name="楕円 482"/>
        <xdr:cNvSpPr/>
      </xdr:nvSpPr>
      <xdr:spPr>
        <a:xfrm>
          <a:off x="8699500" y="1856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102355</xdr:rowOff>
    </xdr:from>
    <xdr:to>
      <xdr:col>50</xdr:col>
      <xdr:colOff>114300</xdr:colOff>
      <xdr:row>108</xdr:row>
      <xdr:rowOff>103425</xdr:rowOff>
    </xdr:to>
    <xdr:cxnSp macro="">
      <xdr:nvCxnSpPr>
        <xdr:cNvPr id="484" name="直線コネクタ 483"/>
        <xdr:cNvCxnSpPr/>
      </xdr:nvCxnSpPr>
      <xdr:spPr>
        <a:xfrm flipV="1">
          <a:off x="8750300" y="18618955"/>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55731</xdr:rowOff>
    </xdr:from>
    <xdr:to>
      <xdr:col>41</xdr:col>
      <xdr:colOff>101600</xdr:colOff>
      <xdr:row>108</xdr:row>
      <xdr:rowOff>157331</xdr:rowOff>
    </xdr:to>
    <xdr:sp macro="" textlink="">
      <xdr:nvSpPr>
        <xdr:cNvPr id="485" name="楕円 484"/>
        <xdr:cNvSpPr/>
      </xdr:nvSpPr>
      <xdr:spPr>
        <a:xfrm>
          <a:off x="7810500" y="185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103425</xdr:rowOff>
    </xdr:from>
    <xdr:to>
      <xdr:col>45</xdr:col>
      <xdr:colOff>177800</xdr:colOff>
      <xdr:row>108</xdr:row>
      <xdr:rowOff>106531</xdr:rowOff>
    </xdr:to>
    <xdr:cxnSp macro="">
      <xdr:nvCxnSpPr>
        <xdr:cNvPr id="486" name="直線コネクタ 485"/>
        <xdr:cNvCxnSpPr/>
      </xdr:nvCxnSpPr>
      <xdr:spPr>
        <a:xfrm flipV="1">
          <a:off x="7861300" y="18620025"/>
          <a:ext cx="889000" cy="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58266</xdr:rowOff>
    </xdr:from>
    <xdr:to>
      <xdr:col>36</xdr:col>
      <xdr:colOff>165100</xdr:colOff>
      <xdr:row>108</xdr:row>
      <xdr:rowOff>159866</xdr:rowOff>
    </xdr:to>
    <xdr:sp macro="" textlink="">
      <xdr:nvSpPr>
        <xdr:cNvPr id="487" name="楕円 486"/>
        <xdr:cNvSpPr/>
      </xdr:nvSpPr>
      <xdr:spPr>
        <a:xfrm>
          <a:off x="6921500" y="185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106531</xdr:rowOff>
    </xdr:from>
    <xdr:to>
      <xdr:col>41</xdr:col>
      <xdr:colOff>50800</xdr:colOff>
      <xdr:row>108</xdr:row>
      <xdr:rowOff>109066</xdr:rowOff>
    </xdr:to>
    <xdr:cxnSp macro="">
      <xdr:nvCxnSpPr>
        <xdr:cNvPr id="488" name="直線コネクタ 487"/>
        <xdr:cNvCxnSpPr/>
      </xdr:nvCxnSpPr>
      <xdr:spPr>
        <a:xfrm flipV="1">
          <a:off x="6972300" y="18623131"/>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14045</xdr:rowOff>
    </xdr:from>
    <xdr:ext cx="690189" cy="259045"/>
    <xdr:sp macro="" textlink="">
      <xdr:nvSpPr>
        <xdr:cNvPr id="489" name="n_1aveValue【港湾・漁港】&#10;一人当たり有形固定資産（償却資産）額"/>
        <xdr:cNvSpPr txBox="1"/>
      </xdr:nvSpPr>
      <xdr:spPr>
        <a:xfrm>
          <a:off x="9281505" y="1818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42246</xdr:rowOff>
    </xdr:from>
    <xdr:ext cx="690189" cy="259045"/>
    <xdr:sp macro="" textlink="">
      <xdr:nvSpPr>
        <xdr:cNvPr id="490" name="n_2aveValue【港湾・漁港】&#10;一人当たり有形固定資産（償却資産）額"/>
        <xdr:cNvSpPr txBox="1"/>
      </xdr:nvSpPr>
      <xdr:spPr>
        <a:xfrm>
          <a:off x="84052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58569</xdr:rowOff>
    </xdr:from>
    <xdr:ext cx="690189" cy="259045"/>
    <xdr:sp macro="" textlink="">
      <xdr:nvSpPr>
        <xdr:cNvPr id="491" name="n_3aveValue【港湾・漁港】&#10;一人当たり有形固定資産（償却資産）額"/>
        <xdr:cNvSpPr txBox="1"/>
      </xdr:nvSpPr>
      <xdr:spPr>
        <a:xfrm>
          <a:off x="7516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99931</xdr:rowOff>
    </xdr:from>
    <xdr:ext cx="599010" cy="259045"/>
    <xdr:sp macro="" textlink="">
      <xdr:nvSpPr>
        <xdr:cNvPr id="492" name="n_4aveValue【港湾・漁港】&#10;一人当たり有形固定資産（償却資産）額"/>
        <xdr:cNvSpPr txBox="1"/>
      </xdr:nvSpPr>
      <xdr:spPr>
        <a:xfrm>
          <a:off x="6672795" y="1827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144282</xdr:rowOff>
    </xdr:from>
    <xdr:ext cx="599010" cy="259045"/>
    <xdr:sp macro="" textlink="">
      <xdr:nvSpPr>
        <xdr:cNvPr id="493" name="n_1mainValue【港湾・漁港】&#10;一人当たり有形固定資産（償却資産）額"/>
        <xdr:cNvSpPr txBox="1"/>
      </xdr:nvSpPr>
      <xdr:spPr>
        <a:xfrm>
          <a:off x="9327095" y="1866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145352</xdr:rowOff>
    </xdr:from>
    <xdr:ext cx="599010" cy="259045"/>
    <xdr:sp macro="" textlink="">
      <xdr:nvSpPr>
        <xdr:cNvPr id="494" name="n_2mainValue【港湾・漁港】&#10;一人当たり有形固定資産（償却資産）額"/>
        <xdr:cNvSpPr txBox="1"/>
      </xdr:nvSpPr>
      <xdr:spPr>
        <a:xfrm>
          <a:off x="8450795" y="1866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148458</xdr:rowOff>
    </xdr:from>
    <xdr:ext cx="599010" cy="259045"/>
    <xdr:sp macro="" textlink="">
      <xdr:nvSpPr>
        <xdr:cNvPr id="495" name="n_3mainValue【港湾・漁港】&#10;一人当たり有形固定資産（償却資産）額"/>
        <xdr:cNvSpPr txBox="1"/>
      </xdr:nvSpPr>
      <xdr:spPr>
        <a:xfrm>
          <a:off x="7561795" y="1866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150993</xdr:rowOff>
    </xdr:from>
    <xdr:ext cx="599010" cy="259045"/>
    <xdr:sp macro="" textlink="">
      <xdr:nvSpPr>
        <xdr:cNvPr id="496" name="n_4mainValue【港湾・漁港】&#10;一人当たり有形固定資産（償却資産）額"/>
        <xdr:cNvSpPr txBox="1"/>
      </xdr:nvSpPr>
      <xdr:spPr>
        <a:xfrm>
          <a:off x="6672795" y="1866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522" name="直線コネクタ 5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5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526" name="直線コネクタ 5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527" name="【認定こども園・幼稚園・保育所】&#10;有形固定資産減価償却率平均値テキスト"/>
        <xdr:cNvSpPr txBox="1"/>
      </xdr:nvSpPr>
      <xdr:spPr>
        <a:xfrm>
          <a:off x="16357600" y="634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528" name="フローチャート: 判断 5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529" name="フローチャート: 判断 5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30" name="フローチャート: 判断 5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531" name="フローチャート: 判断 530"/>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532" name="フローチャート: 判断 531"/>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538" name="楕円 537"/>
        <xdr:cNvSpPr/>
      </xdr:nvSpPr>
      <xdr:spPr>
        <a:xfrm>
          <a:off x="16268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26687</xdr:rowOff>
    </xdr:from>
    <xdr:ext cx="405111" cy="259045"/>
    <xdr:sp macro="" textlink="">
      <xdr:nvSpPr>
        <xdr:cNvPr id="539" name="【認定こども園・幼稚園・保育所】&#10;有形固定資産減価償却率該当値テキスト"/>
        <xdr:cNvSpPr txBox="1"/>
      </xdr:nvSpPr>
      <xdr:spPr>
        <a:xfrm>
          <a:off x="16357600"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162560</xdr:rowOff>
    </xdr:from>
    <xdr:to>
      <xdr:col>81</xdr:col>
      <xdr:colOff>101600</xdr:colOff>
      <xdr:row>40</xdr:row>
      <xdr:rowOff>92710</xdr:rowOff>
    </xdr:to>
    <xdr:sp macro="" textlink="">
      <xdr:nvSpPr>
        <xdr:cNvPr id="540" name="楕円 539"/>
        <xdr:cNvSpPr/>
      </xdr:nvSpPr>
      <xdr:spPr>
        <a:xfrm>
          <a:off x="1543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41910</xdr:rowOff>
    </xdr:from>
    <xdr:to>
      <xdr:col>85</xdr:col>
      <xdr:colOff>127000</xdr:colOff>
      <xdr:row>40</xdr:row>
      <xdr:rowOff>99060</xdr:rowOff>
    </xdr:to>
    <xdr:cxnSp macro="">
      <xdr:nvCxnSpPr>
        <xdr:cNvPr id="541" name="直線コネクタ 540"/>
        <xdr:cNvCxnSpPr/>
      </xdr:nvCxnSpPr>
      <xdr:spPr>
        <a:xfrm>
          <a:off x="15481300" y="68999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107043</xdr:rowOff>
    </xdr:from>
    <xdr:to>
      <xdr:col>76</xdr:col>
      <xdr:colOff>165100</xdr:colOff>
      <xdr:row>40</xdr:row>
      <xdr:rowOff>37193</xdr:rowOff>
    </xdr:to>
    <xdr:sp macro="" textlink="">
      <xdr:nvSpPr>
        <xdr:cNvPr id="542" name="楕円 541"/>
        <xdr:cNvSpPr/>
      </xdr:nvSpPr>
      <xdr:spPr>
        <a:xfrm>
          <a:off x="14541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157843</xdr:rowOff>
    </xdr:from>
    <xdr:to>
      <xdr:col>81</xdr:col>
      <xdr:colOff>50800</xdr:colOff>
      <xdr:row>40</xdr:row>
      <xdr:rowOff>41910</xdr:rowOff>
    </xdr:to>
    <xdr:cxnSp macro="">
      <xdr:nvCxnSpPr>
        <xdr:cNvPr id="543" name="直線コネクタ 542"/>
        <xdr:cNvCxnSpPr/>
      </xdr:nvCxnSpPr>
      <xdr:spPr>
        <a:xfrm>
          <a:off x="14592300" y="684439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54791</xdr:rowOff>
    </xdr:from>
    <xdr:to>
      <xdr:col>72</xdr:col>
      <xdr:colOff>38100</xdr:colOff>
      <xdr:row>39</xdr:row>
      <xdr:rowOff>156391</xdr:rowOff>
    </xdr:to>
    <xdr:sp macro="" textlink="">
      <xdr:nvSpPr>
        <xdr:cNvPr id="544" name="楕円 543"/>
        <xdr:cNvSpPr/>
      </xdr:nvSpPr>
      <xdr:spPr>
        <a:xfrm>
          <a:off x="13652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105591</xdr:rowOff>
    </xdr:from>
    <xdr:to>
      <xdr:col>76</xdr:col>
      <xdr:colOff>114300</xdr:colOff>
      <xdr:row>39</xdr:row>
      <xdr:rowOff>157843</xdr:rowOff>
    </xdr:to>
    <xdr:cxnSp macro="">
      <xdr:nvCxnSpPr>
        <xdr:cNvPr id="545" name="直線コネクタ 544"/>
        <xdr:cNvCxnSpPr/>
      </xdr:nvCxnSpPr>
      <xdr:spPr>
        <a:xfrm>
          <a:off x="13703300" y="679214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20501</xdr:rowOff>
    </xdr:from>
    <xdr:to>
      <xdr:col>67</xdr:col>
      <xdr:colOff>101600</xdr:colOff>
      <xdr:row>39</xdr:row>
      <xdr:rowOff>122101</xdr:rowOff>
    </xdr:to>
    <xdr:sp macro="" textlink="">
      <xdr:nvSpPr>
        <xdr:cNvPr id="546" name="楕円 545"/>
        <xdr:cNvSpPr/>
      </xdr:nvSpPr>
      <xdr:spPr>
        <a:xfrm>
          <a:off x="12763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71301</xdr:rowOff>
    </xdr:from>
    <xdr:to>
      <xdr:col>71</xdr:col>
      <xdr:colOff>177800</xdr:colOff>
      <xdr:row>39</xdr:row>
      <xdr:rowOff>105591</xdr:rowOff>
    </xdr:to>
    <xdr:cxnSp macro="">
      <xdr:nvCxnSpPr>
        <xdr:cNvPr id="547" name="直線コネクタ 546"/>
        <xdr:cNvCxnSpPr/>
      </xdr:nvCxnSpPr>
      <xdr:spPr>
        <a:xfrm>
          <a:off x="12814300" y="67578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548" name="n_1aveValue【認定こども園・幼稚園・保育所】&#10;有形固定資産減価償却率"/>
        <xdr:cNvSpPr txBox="1"/>
      </xdr:nvSpPr>
      <xdr:spPr>
        <a:xfrm>
          <a:off x="152660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549" name="n_2aveValue【認定こども園・幼稚園・保育所】&#10;有形固定資産減価償却率"/>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550" name="n_3aveValue【認定こども園・幼稚園・保育所】&#10;有形固定資産減価償却率"/>
        <xdr:cNvSpPr txBox="1"/>
      </xdr:nvSpPr>
      <xdr:spPr>
        <a:xfrm>
          <a:off x="13500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551" name="n_4aveValue【認定こども園・幼稚園・保育所】&#10;有形固定資産減価償却率"/>
        <xdr:cNvSpPr txBox="1"/>
      </xdr:nvSpPr>
      <xdr:spPr>
        <a:xfrm>
          <a:off x="12611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83837</xdr:rowOff>
    </xdr:from>
    <xdr:ext cx="405111" cy="259045"/>
    <xdr:sp macro="" textlink="">
      <xdr:nvSpPr>
        <xdr:cNvPr id="552" name="n_1mainValue【認定こども園・幼稚園・保育所】&#10;有形固定資産減価償却率"/>
        <xdr:cNvSpPr txBox="1"/>
      </xdr:nvSpPr>
      <xdr:spPr>
        <a:xfrm>
          <a:off x="152660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28320</xdr:rowOff>
    </xdr:from>
    <xdr:ext cx="405111" cy="259045"/>
    <xdr:sp macro="" textlink="">
      <xdr:nvSpPr>
        <xdr:cNvPr id="553" name="n_2mainValue【認定こども園・幼稚園・保育所】&#10;有形固定資産減価償却率"/>
        <xdr:cNvSpPr txBox="1"/>
      </xdr:nvSpPr>
      <xdr:spPr>
        <a:xfrm>
          <a:off x="14389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147518</xdr:rowOff>
    </xdr:from>
    <xdr:ext cx="405111" cy="259045"/>
    <xdr:sp macro="" textlink="">
      <xdr:nvSpPr>
        <xdr:cNvPr id="554" name="n_3mainValue【認定こども園・幼稚園・保育所】&#10;有形固定資産減価償却率"/>
        <xdr:cNvSpPr txBox="1"/>
      </xdr:nvSpPr>
      <xdr:spPr>
        <a:xfrm>
          <a:off x="13500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113228</xdr:rowOff>
    </xdr:from>
    <xdr:ext cx="405111" cy="259045"/>
    <xdr:sp macro="" textlink="">
      <xdr:nvSpPr>
        <xdr:cNvPr id="555" name="n_4mainValue【認定こども園・幼稚園・保育所】&#10;有形固定資産減価償却率"/>
        <xdr:cNvSpPr txBox="1"/>
      </xdr:nvSpPr>
      <xdr:spPr>
        <a:xfrm>
          <a:off x="12611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577" name="直線コネクタ 576"/>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578"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579" name="直線コネクタ 578"/>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580"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581" name="直線コネクタ 580"/>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582" name="【認定こども園・幼稚園・保育所】&#10;一人当たり面積平均値テキスト"/>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83" name="フローチャート: 判断 582"/>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584" name="フローチャート: 判断 583"/>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585" name="フローチャート: 判断 584"/>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586" name="フローチャート: 判断 585"/>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87" name="フローチャート: 判断 586"/>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71577</xdr:rowOff>
    </xdr:from>
    <xdr:to>
      <xdr:col>116</xdr:col>
      <xdr:colOff>114300</xdr:colOff>
      <xdr:row>40</xdr:row>
      <xdr:rowOff>1727</xdr:rowOff>
    </xdr:to>
    <xdr:sp macro="" textlink="">
      <xdr:nvSpPr>
        <xdr:cNvPr id="593" name="楕円 592"/>
        <xdr:cNvSpPr/>
      </xdr:nvSpPr>
      <xdr:spPr>
        <a:xfrm>
          <a:off x="22110700" y="67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50004</xdr:rowOff>
    </xdr:from>
    <xdr:ext cx="469744" cy="259045"/>
    <xdr:sp macro="" textlink="">
      <xdr:nvSpPr>
        <xdr:cNvPr id="594" name="【認定こども園・幼稚園・保育所】&#10;一人当たり面積該当値テキスト"/>
        <xdr:cNvSpPr txBox="1"/>
      </xdr:nvSpPr>
      <xdr:spPr>
        <a:xfrm>
          <a:off x="22199600" y="673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78892</xdr:rowOff>
    </xdr:from>
    <xdr:to>
      <xdr:col>112</xdr:col>
      <xdr:colOff>38100</xdr:colOff>
      <xdr:row>40</xdr:row>
      <xdr:rowOff>9042</xdr:rowOff>
    </xdr:to>
    <xdr:sp macro="" textlink="">
      <xdr:nvSpPr>
        <xdr:cNvPr id="595" name="楕円 594"/>
        <xdr:cNvSpPr/>
      </xdr:nvSpPr>
      <xdr:spPr>
        <a:xfrm>
          <a:off x="21272500" y="67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122377</xdr:rowOff>
    </xdr:from>
    <xdr:to>
      <xdr:col>116</xdr:col>
      <xdr:colOff>63500</xdr:colOff>
      <xdr:row>39</xdr:row>
      <xdr:rowOff>129692</xdr:rowOff>
    </xdr:to>
    <xdr:cxnSp macro="">
      <xdr:nvCxnSpPr>
        <xdr:cNvPr id="596" name="直線コネクタ 595"/>
        <xdr:cNvCxnSpPr/>
      </xdr:nvCxnSpPr>
      <xdr:spPr>
        <a:xfrm flipV="1">
          <a:off x="21323300" y="6808927"/>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86208</xdr:rowOff>
    </xdr:from>
    <xdr:to>
      <xdr:col>107</xdr:col>
      <xdr:colOff>101600</xdr:colOff>
      <xdr:row>40</xdr:row>
      <xdr:rowOff>16358</xdr:rowOff>
    </xdr:to>
    <xdr:sp macro="" textlink="">
      <xdr:nvSpPr>
        <xdr:cNvPr id="597" name="楕円 596"/>
        <xdr:cNvSpPr/>
      </xdr:nvSpPr>
      <xdr:spPr>
        <a:xfrm>
          <a:off x="20383500" y="67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129692</xdr:rowOff>
    </xdr:from>
    <xdr:to>
      <xdr:col>111</xdr:col>
      <xdr:colOff>177800</xdr:colOff>
      <xdr:row>39</xdr:row>
      <xdr:rowOff>137008</xdr:rowOff>
    </xdr:to>
    <xdr:cxnSp macro="">
      <xdr:nvCxnSpPr>
        <xdr:cNvPr id="598" name="直線コネクタ 597"/>
        <xdr:cNvCxnSpPr/>
      </xdr:nvCxnSpPr>
      <xdr:spPr>
        <a:xfrm flipV="1">
          <a:off x="20434300" y="681624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52375</xdr:rowOff>
    </xdr:from>
    <xdr:to>
      <xdr:col>102</xdr:col>
      <xdr:colOff>165100</xdr:colOff>
      <xdr:row>39</xdr:row>
      <xdr:rowOff>153975</xdr:rowOff>
    </xdr:to>
    <xdr:sp macro="" textlink="">
      <xdr:nvSpPr>
        <xdr:cNvPr id="599" name="楕円 598"/>
        <xdr:cNvSpPr/>
      </xdr:nvSpPr>
      <xdr:spPr>
        <a:xfrm>
          <a:off x="19494500" y="67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103175</xdr:rowOff>
    </xdr:from>
    <xdr:to>
      <xdr:col>107</xdr:col>
      <xdr:colOff>50800</xdr:colOff>
      <xdr:row>39</xdr:row>
      <xdr:rowOff>137008</xdr:rowOff>
    </xdr:to>
    <xdr:cxnSp macro="">
      <xdr:nvCxnSpPr>
        <xdr:cNvPr id="600" name="直線コネクタ 599"/>
        <xdr:cNvCxnSpPr/>
      </xdr:nvCxnSpPr>
      <xdr:spPr>
        <a:xfrm>
          <a:off x="19545300" y="6789725"/>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61519</xdr:rowOff>
    </xdr:from>
    <xdr:to>
      <xdr:col>98</xdr:col>
      <xdr:colOff>38100</xdr:colOff>
      <xdr:row>39</xdr:row>
      <xdr:rowOff>163119</xdr:rowOff>
    </xdr:to>
    <xdr:sp macro="" textlink="">
      <xdr:nvSpPr>
        <xdr:cNvPr id="601" name="楕円 600"/>
        <xdr:cNvSpPr/>
      </xdr:nvSpPr>
      <xdr:spPr>
        <a:xfrm>
          <a:off x="18605500" y="67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103175</xdr:rowOff>
    </xdr:from>
    <xdr:to>
      <xdr:col>102</xdr:col>
      <xdr:colOff>114300</xdr:colOff>
      <xdr:row>39</xdr:row>
      <xdr:rowOff>112319</xdr:rowOff>
    </xdr:to>
    <xdr:cxnSp macro="">
      <xdr:nvCxnSpPr>
        <xdr:cNvPr id="602" name="直線コネクタ 601"/>
        <xdr:cNvCxnSpPr/>
      </xdr:nvCxnSpPr>
      <xdr:spPr>
        <a:xfrm flipV="1">
          <a:off x="18656300" y="678972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603" name="n_1aveValue【認定こども園・幼稚園・保育所】&#10;一人当たり面積"/>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604" name="n_2aveValue【認定こども園・幼稚園・保育所】&#10;一人当たり面積"/>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605" name="n_3aveValue【認定こども園・幼稚園・保育所】&#10;一人当たり面積"/>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606" name="n_4aveValue【認定こども園・幼稚園・保育所】&#10;一人当たり面積"/>
        <xdr:cNvSpPr txBox="1"/>
      </xdr:nvSpPr>
      <xdr:spPr>
        <a:xfrm>
          <a:off x="18421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169</xdr:rowOff>
    </xdr:from>
    <xdr:ext cx="469744" cy="259045"/>
    <xdr:sp macro="" textlink="">
      <xdr:nvSpPr>
        <xdr:cNvPr id="607" name="n_1mainValue【認定こども園・幼稚園・保育所】&#10;一人当たり面積"/>
        <xdr:cNvSpPr txBox="1"/>
      </xdr:nvSpPr>
      <xdr:spPr>
        <a:xfrm>
          <a:off x="21075727" y="685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7485</xdr:rowOff>
    </xdr:from>
    <xdr:ext cx="469744" cy="259045"/>
    <xdr:sp macro="" textlink="">
      <xdr:nvSpPr>
        <xdr:cNvPr id="608" name="n_2mainValue【認定こども園・幼稚園・保育所】&#10;一人当たり面積"/>
        <xdr:cNvSpPr txBox="1"/>
      </xdr:nvSpPr>
      <xdr:spPr>
        <a:xfrm>
          <a:off x="20199427" y="686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145102</xdr:rowOff>
    </xdr:from>
    <xdr:ext cx="469744" cy="259045"/>
    <xdr:sp macro="" textlink="">
      <xdr:nvSpPr>
        <xdr:cNvPr id="609" name="n_3mainValue【認定こども園・幼稚園・保育所】&#10;一人当たり面積"/>
        <xdr:cNvSpPr txBox="1"/>
      </xdr:nvSpPr>
      <xdr:spPr>
        <a:xfrm>
          <a:off x="19310427" y="68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8196</xdr:rowOff>
    </xdr:from>
    <xdr:ext cx="469744" cy="259045"/>
    <xdr:sp macro="" textlink="">
      <xdr:nvSpPr>
        <xdr:cNvPr id="610" name="n_4mainValue【認定こども園・幼稚園・保育所】&#10;一人当たり面積"/>
        <xdr:cNvSpPr txBox="1"/>
      </xdr:nvSpPr>
      <xdr:spPr>
        <a:xfrm>
          <a:off x="18421427" y="652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636" name="直線コネクタ 635"/>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637"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638" name="直線コネクタ 637"/>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9"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40" name="直線コネクタ 639"/>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641" name="【学校施設】&#10;有形固定資産減価償却率平均値テキスト"/>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642" name="フローチャート: 判断 6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643" name="フローチャート: 判断 642"/>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644" name="フローチャート: 判断 643"/>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645" name="フローチャート: 判断 644"/>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110853</xdr:rowOff>
    </xdr:from>
    <xdr:to>
      <xdr:col>67</xdr:col>
      <xdr:colOff>101600</xdr:colOff>
      <xdr:row>61</xdr:row>
      <xdr:rowOff>41003</xdr:rowOff>
    </xdr:to>
    <xdr:sp macro="" textlink="">
      <xdr:nvSpPr>
        <xdr:cNvPr id="646" name="フローチャート: 判断 645"/>
        <xdr:cNvSpPr/>
      </xdr:nvSpPr>
      <xdr:spPr>
        <a:xfrm>
          <a:off x="12763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107587</xdr:rowOff>
    </xdr:from>
    <xdr:to>
      <xdr:col>85</xdr:col>
      <xdr:colOff>177800</xdr:colOff>
      <xdr:row>61</xdr:row>
      <xdr:rowOff>37737</xdr:rowOff>
    </xdr:to>
    <xdr:sp macro="" textlink="">
      <xdr:nvSpPr>
        <xdr:cNvPr id="652" name="楕円 651"/>
        <xdr:cNvSpPr/>
      </xdr:nvSpPr>
      <xdr:spPr>
        <a:xfrm>
          <a:off x="162687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130464</xdr:rowOff>
    </xdr:from>
    <xdr:ext cx="405111" cy="259045"/>
    <xdr:sp macro="" textlink="">
      <xdr:nvSpPr>
        <xdr:cNvPr id="653" name="【学校施設】&#10;有形固定資産減価償却率該当値テキスト"/>
        <xdr:cNvSpPr txBox="1"/>
      </xdr:nvSpPr>
      <xdr:spPr>
        <a:xfrm>
          <a:off x="16357600" y="1024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654" name="楕円 653"/>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158387</xdr:rowOff>
    </xdr:to>
    <xdr:cxnSp macro="">
      <xdr:nvCxnSpPr>
        <xdr:cNvPr id="655" name="直線コネクタ 654"/>
        <xdr:cNvCxnSpPr/>
      </xdr:nvCxnSpPr>
      <xdr:spPr>
        <a:xfrm>
          <a:off x="15481300" y="104127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56" name="楕円 655"/>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125730</xdr:rowOff>
    </xdr:to>
    <xdr:cxnSp macro="">
      <xdr:nvCxnSpPr>
        <xdr:cNvPr id="657" name="直線コネクタ 656"/>
        <xdr:cNvCxnSpPr/>
      </xdr:nvCxnSpPr>
      <xdr:spPr>
        <a:xfrm>
          <a:off x="14592300" y="103784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658" name="楕円 657"/>
        <xdr:cNvSpPr/>
      </xdr:nvSpPr>
      <xdr:spPr>
        <a:xfrm>
          <a:off x="13652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58783</xdr:rowOff>
    </xdr:from>
    <xdr:to>
      <xdr:col>76</xdr:col>
      <xdr:colOff>114300</xdr:colOff>
      <xdr:row>60</xdr:row>
      <xdr:rowOff>91440</xdr:rowOff>
    </xdr:to>
    <xdr:cxnSp macro="">
      <xdr:nvCxnSpPr>
        <xdr:cNvPr id="659" name="直線コネクタ 658"/>
        <xdr:cNvCxnSpPr/>
      </xdr:nvCxnSpPr>
      <xdr:spPr>
        <a:xfrm>
          <a:off x="13703300" y="103457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164737</xdr:rowOff>
    </xdr:from>
    <xdr:to>
      <xdr:col>67</xdr:col>
      <xdr:colOff>101600</xdr:colOff>
      <xdr:row>60</xdr:row>
      <xdr:rowOff>94887</xdr:rowOff>
    </xdr:to>
    <xdr:sp macro="" textlink="">
      <xdr:nvSpPr>
        <xdr:cNvPr id="660" name="楕円 659"/>
        <xdr:cNvSpPr/>
      </xdr:nvSpPr>
      <xdr:spPr>
        <a:xfrm>
          <a:off x="12763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44087</xdr:rowOff>
    </xdr:from>
    <xdr:to>
      <xdr:col>71</xdr:col>
      <xdr:colOff>177800</xdr:colOff>
      <xdr:row>60</xdr:row>
      <xdr:rowOff>58783</xdr:rowOff>
    </xdr:to>
    <xdr:cxnSp macro="">
      <xdr:nvCxnSpPr>
        <xdr:cNvPr id="661" name="直線コネクタ 660"/>
        <xdr:cNvCxnSpPr/>
      </xdr:nvCxnSpPr>
      <xdr:spPr>
        <a:xfrm>
          <a:off x="12814300" y="1033108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662" name="n_1aveValue【学校施設】&#10;有形固定資産減価償却率"/>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663" name="n_2aveValue【学校施設】&#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664" name="n_3aveValue【学校施設】&#10;有形固定資産減価償却率"/>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32130</xdr:rowOff>
    </xdr:from>
    <xdr:ext cx="405111" cy="259045"/>
    <xdr:sp macro="" textlink="">
      <xdr:nvSpPr>
        <xdr:cNvPr id="665" name="n_4aveValue【学校施設】&#10;有形固定資産減価償却率"/>
        <xdr:cNvSpPr txBox="1"/>
      </xdr:nvSpPr>
      <xdr:spPr>
        <a:xfrm>
          <a:off x="12611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21607</xdr:rowOff>
    </xdr:from>
    <xdr:ext cx="405111" cy="259045"/>
    <xdr:sp macro="" textlink="">
      <xdr:nvSpPr>
        <xdr:cNvPr id="666" name="n_1mainValue【学校施設】&#10;有形固定資産減価償却率"/>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67" name="n_2main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668" name="n_3mainValue【学校施設】&#10;有形固定資産減価償却率"/>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111414</xdr:rowOff>
    </xdr:from>
    <xdr:ext cx="405111" cy="259045"/>
    <xdr:sp macro="" textlink="">
      <xdr:nvSpPr>
        <xdr:cNvPr id="669" name="n_4mainValue【学校施設】&#10;有形固定資産減価償却率"/>
        <xdr:cNvSpPr txBox="1"/>
      </xdr:nvSpPr>
      <xdr:spPr>
        <a:xfrm>
          <a:off x="12611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0" name="直線コネクタ 6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3" name="テキスト ボックス 68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5" name="テキスト ボックス 68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7" name="テキスト ボックス 68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691" name="直線コネクタ 690"/>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692"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693" name="直線コネクタ 692"/>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694"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695" name="直線コネクタ 694"/>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696" name="【学校施設】&#10;一人当たり面積平均値テキスト"/>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697" name="フローチャート: 判断 696"/>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698" name="フローチャート: 判断 697"/>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699" name="フローチャート: 判断 698"/>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700" name="フローチャート: 判断 699"/>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135875</xdr:rowOff>
    </xdr:from>
    <xdr:to>
      <xdr:col>98</xdr:col>
      <xdr:colOff>38100</xdr:colOff>
      <xdr:row>63</xdr:row>
      <xdr:rowOff>66025</xdr:rowOff>
    </xdr:to>
    <xdr:sp macro="" textlink="">
      <xdr:nvSpPr>
        <xdr:cNvPr id="701" name="フローチャート: 判断 700"/>
        <xdr:cNvSpPr/>
      </xdr:nvSpPr>
      <xdr:spPr>
        <a:xfrm>
          <a:off x="18605500" y="107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37988</xdr:rowOff>
    </xdr:from>
    <xdr:to>
      <xdr:col>116</xdr:col>
      <xdr:colOff>114300</xdr:colOff>
      <xdr:row>62</xdr:row>
      <xdr:rowOff>139588</xdr:rowOff>
    </xdr:to>
    <xdr:sp macro="" textlink="">
      <xdr:nvSpPr>
        <xdr:cNvPr id="707" name="楕円 706"/>
        <xdr:cNvSpPr/>
      </xdr:nvSpPr>
      <xdr:spPr>
        <a:xfrm>
          <a:off x="22110700" y="106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60865</xdr:rowOff>
    </xdr:from>
    <xdr:ext cx="469744" cy="259045"/>
    <xdr:sp macro="" textlink="">
      <xdr:nvSpPr>
        <xdr:cNvPr id="708" name="【学校施設】&#10;一人当たり面積該当値テキスト"/>
        <xdr:cNvSpPr txBox="1"/>
      </xdr:nvSpPr>
      <xdr:spPr>
        <a:xfrm>
          <a:off x="22199600" y="105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43155</xdr:rowOff>
    </xdr:from>
    <xdr:to>
      <xdr:col>112</xdr:col>
      <xdr:colOff>38100</xdr:colOff>
      <xdr:row>62</xdr:row>
      <xdr:rowOff>144755</xdr:rowOff>
    </xdr:to>
    <xdr:sp macro="" textlink="">
      <xdr:nvSpPr>
        <xdr:cNvPr id="709" name="楕円 708"/>
        <xdr:cNvSpPr/>
      </xdr:nvSpPr>
      <xdr:spPr>
        <a:xfrm>
          <a:off x="21272500" y="106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88788</xdr:rowOff>
    </xdr:from>
    <xdr:to>
      <xdr:col>116</xdr:col>
      <xdr:colOff>63500</xdr:colOff>
      <xdr:row>62</xdr:row>
      <xdr:rowOff>93955</xdr:rowOff>
    </xdr:to>
    <xdr:cxnSp macro="">
      <xdr:nvCxnSpPr>
        <xdr:cNvPr id="710" name="直線コネクタ 709"/>
        <xdr:cNvCxnSpPr/>
      </xdr:nvCxnSpPr>
      <xdr:spPr>
        <a:xfrm flipV="1">
          <a:off x="21323300" y="10718688"/>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48275</xdr:rowOff>
    </xdr:from>
    <xdr:to>
      <xdr:col>107</xdr:col>
      <xdr:colOff>101600</xdr:colOff>
      <xdr:row>62</xdr:row>
      <xdr:rowOff>149875</xdr:rowOff>
    </xdr:to>
    <xdr:sp macro="" textlink="">
      <xdr:nvSpPr>
        <xdr:cNvPr id="711" name="楕円 710"/>
        <xdr:cNvSpPr/>
      </xdr:nvSpPr>
      <xdr:spPr>
        <a:xfrm>
          <a:off x="20383500" y="106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93955</xdr:rowOff>
    </xdr:from>
    <xdr:to>
      <xdr:col>111</xdr:col>
      <xdr:colOff>177800</xdr:colOff>
      <xdr:row>62</xdr:row>
      <xdr:rowOff>99075</xdr:rowOff>
    </xdr:to>
    <xdr:cxnSp macro="">
      <xdr:nvCxnSpPr>
        <xdr:cNvPr id="712" name="直線コネクタ 711"/>
        <xdr:cNvCxnSpPr/>
      </xdr:nvCxnSpPr>
      <xdr:spPr>
        <a:xfrm flipV="1">
          <a:off x="20434300" y="10723855"/>
          <a:ext cx="889000" cy="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55865</xdr:rowOff>
    </xdr:from>
    <xdr:to>
      <xdr:col>102</xdr:col>
      <xdr:colOff>165100</xdr:colOff>
      <xdr:row>62</xdr:row>
      <xdr:rowOff>157465</xdr:rowOff>
    </xdr:to>
    <xdr:sp macro="" textlink="">
      <xdr:nvSpPr>
        <xdr:cNvPr id="713" name="楕円 712"/>
        <xdr:cNvSpPr/>
      </xdr:nvSpPr>
      <xdr:spPr>
        <a:xfrm>
          <a:off x="19494500" y="106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99075</xdr:rowOff>
    </xdr:from>
    <xdr:to>
      <xdr:col>107</xdr:col>
      <xdr:colOff>50800</xdr:colOff>
      <xdr:row>62</xdr:row>
      <xdr:rowOff>106665</xdr:rowOff>
    </xdr:to>
    <xdr:cxnSp macro="">
      <xdr:nvCxnSpPr>
        <xdr:cNvPr id="714" name="直線コネクタ 713"/>
        <xdr:cNvCxnSpPr/>
      </xdr:nvCxnSpPr>
      <xdr:spPr>
        <a:xfrm flipV="1">
          <a:off x="19545300" y="10728975"/>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114615</xdr:rowOff>
    </xdr:from>
    <xdr:to>
      <xdr:col>98</xdr:col>
      <xdr:colOff>38100</xdr:colOff>
      <xdr:row>63</xdr:row>
      <xdr:rowOff>44765</xdr:rowOff>
    </xdr:to>
    <xdr:sp macro="" textlink="">
      <xdr:nvSpPr>
        <xdr:cNvPr id="715" name="楕円 714"/>
        <xdr:cNvSpPr/>
      </xdr:nvSpPr>
      <xdr:spPr>
        <a:xfrm>
          <a:off x="18605500" y="107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106665</xdr:rowOff>
    </xdr:from>
    <xdr:to>
      <xdr:col>102</xdr:col>
      <xdr:colOff>114300</xdr:colOff>
      <xdr:row>62</xdr:row>
      <xdr:rowOff>165415</xdr:rowOff>
    </xdr:to>
    <xdr:cxnSp macro="">
      <xdr:nvCxnSpPr>
        <xdr:cNvPr id="716" name="直線コネクタ 715"/>
        <xdr:cNvCxnSpPr/>
      </xdr:nvCxnSpPr>
      <xdr:spPr>
        <a:xfrm flipV="1">
          <a:off x="18656300" y="10736565"/>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717" name="n_1aveValue【学校施設】&#10;一人当たり面積"/>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718" name="n_2aveValue【学校施設】&#10;一人当たり面積"/>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719" name="n_3aveValue【学校施設】&#10;一人当たり面積"/>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57152</xdr:rowOff>
    </xdr:from>
    <xdr:ext cx="469744" cy="259045"/>
    <xdr:sp macro="" textlink="">
      <xdr:nvSpPr>
        <xdr:cNvPr id="720" name="n_4aveValue【学校施設】&#10;一人当たり面積"/>
        <xdr:cNvSpPr txBox="1"/>
      </xdr:nvSpPr>
      <xdr:spPr>
        <a:xfrm>
          <a:off x="18421427" y="108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161282</xdr:rowOff>
    </xdr:from>
    <xdr:ext cx="469744" cy="259045"/>
    <xdr:sp macro="" textlink="">
      <xdr:nvSpPr>
        <xdr:cNvPr id="721" name="n_1mainValue【学校施設】&#10;一人当たり面積"/>
        <xdr:cNvSpPr txBox="1"/>
      </xdr:nvSpPr>
      <xdr:spPr>
        <a:xfrm>
          <a:off x="21075727" y="1044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166402</xdr:rowOff>
    </xdr:from>
    <xdr:ext cx="469744" cy="259045"/>
    <xdr:sp macro="" textlink="">
      <xdr:nvSpPr>
        <xdr:cNvPr id="722" name="n_2mainValue【学校施設】&#10;一人当たり面積"/>
        <xdr:cNvSpPr txBox="1"/>
      </xdr:nvSpPr>
      <xdr:spPr>
        <a:xfrm>
          <a:off x="20199427" y="1045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2542</xdr:rowOff>
    </xdr:from>
    <xdr:ext cx="469744" cy="259045"/>
    <xdr:sp macro="" textlink="">
      <xdr:nvSpPr>
        <xdr:cNvPr id="723" name="n_3mainValue【学校施設】&#10;一人当たり面積"/>
        <xdr:cNvSpPr txBox="1"/>
      </xdr:nvSpPr>
      <xdr:spPr>
        <a:xfrm>
          <a:off x="19310427" y="1046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61292</xdr:rowOff>
    </xdr:from>
    <xdr:ext cx="469744" cy="259045"/>
    <xdr:sp macro="" textlink="">
      <xdr:nvSpPr>
        <xdr:cNvPr id="724" name="n_4mainValue【学校施設】&#10;一人当たり面積"/>
        <xdr:cNvSpPr txBox="1"/>
      </xdr:nvSpPr>
      <xdr:spPr>
        <a:xfrm>
          <a:off x="18421427" y="105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6" name="直線コネクタ 765"/>
        <xdr:cNvCxnSpPr/>
      </xdr:nvCxnSpPr>
      <xdr:spPr>
        <a:xfrm flipV="1">
          <a:off x="16318864" y="1719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9" name="【公民館】&#10;有形固定資産減価償却率最大値テキスト"/>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70" name="直線コネクタ 769"/>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71" name="【公民館】&#10;有形固定資産減価償却率平均値テキスト"/>
        <xdr:cNvSpPr txBox="1"/>
      </xdr:nvSpPr>
      <xdr:spPr>
        <a:xfrm>
          <a:off x="16357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2" name="フローチャート: 判断 771"/>
        <xdr:cNvSpPr/>
      </xdr:nvSpPr>
      <xdr:spPr>
        <a:xfrm>
          <a:off x="16268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3" name="フローチャート: 判断 772"/>
        <xdr:cNvSpPr/>
      </xdr:nvSpPr>
      <xdr:spPr>
        <a:xfrm>
          <a:off x="15430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4" name="フローチャート: 判断 773"/>
        <xdr:cNvSpPr/>
      </xdr:nvSpPr>
      <xdr:spPr>
        <a:xfrm>
          <a:off x="14541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5" name="フローチャート: 判断 774"/>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6" name="フローチャート: 判断 775"/>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157662</xdr:rowOff>
    </xdr:from>
    <xdr:to>
      <xdr:col>85</xdr:col>
      <xdr:colOff>177800</xdr:colOff>
      <xdr:row>106</xdr:row>
      <xdr:rowOff>87812</xdr:rowOff>
    </xdr:to>
    <xdr:sp macro="" textlink="">
      <xdr:nvSpPr>
        <xdr:cNvPr id="782" name="楕円 781"/>
        <xdr:cNvSpPr/>
      </xdr:nvSpPr>
      <xdr:spPr>
        <a:xfrm>
          <a:off x="162687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136089</xdr:rowOff>
    </xdr:from>
    <xdr:ext cx="405111" cy="259045"/>
    <xdr:sp macro="" textlink="">
      <xdr:nvSpPr>
        <xdr:cNvPr id="783" name="【公民館】&#10;有形固定資産減価償却率該当値テキスト"/>
        <xdr:cNvSpPr txBox="1"/>
      </xdr:nvSpPr>
      <xdr:spPr>
        <a:xfrm>
          <a:off x="16357600"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115207</xdr:rowOff>
    </xdr:from>
    <xdr:to>
      <xdr:col>81</xdr:col>
      <xdr:colOff>101600</xdr:colOff>
      <xdr:row>106</xdr:row>
      <xdr:rowOff>45357</xdr:rowOff>
    </xdr:to>
    <xdr:sp macro="" textlink="">
      <xdr:nvSpPr>
        <xdr:cNvPr id="784" name="楕円 783"/>
        <xdr:cNvSpPr/>
      </xdr:nvSpPr>
      <xdr:spPr>
        <a:xfrm>
          <a:off x="15430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166007</xdr:rowOff>
    </xdr:from>
    <xdr:to>
      <xdr:col>85</xdr:col>
      <xdr:colOff>127000</xdr:colOff>
      <xdr:row>106</xdr:row>
      <xdr:rowOff>37012</xdr:rowOff>
    </xdr:to>
    <xdr:cxnSp macro="">
      <xdr:nvCxnSpPr>
        <xdr:cNvPr id="785" name="直線コネクタ 784"/>
        <xdr:cNvCxnSpPr/>
      </xdr:nvCxnSpPr>
      <xdr:spPr>
        <a:xfrm>
          <a:off x="15481300" y="1816825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86" name="楕円 785"/>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166007</xdr:rowOff>
    </xdr:to>
    <xdr:cxnSp macro="">
      <xdr:nvCxnSpPr>
        <xdr:cNvPr id="787" name="直線コネクタ 786"/>
        <xdr:cNvCxnSpPr/>
      </xdr:nvCxnSpPr>
      <xdr:spPr>
        <a:xfrm>
          <a:off x="14592300" y="1812417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88" name="楕円 787"/>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105</xdr:row>
      <xdr:rowOff>121920</xdr:rowOff>
    </xdr:to>
    <xdr:cxnSp macro="">
      <xdr:nvCxnSpPr>
        <xdr:cNvPr id="789" name="直線コネクタ 788"/>
        <xdr:cNvCxnSpPr/>
      </xdr:nvCxnSpPr>
      <xdr:spPr>
        <a:xfrm>
          <a:off x="13703300" y="180817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790" name="楕円 789"/>
        <xdr:cNvSpPr/>
      </xdr:nvSpPr>
      <xdr:spPr>
        <a:xfrm>
          <a:off x="1276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105</xdr:row>
      <xdr:rowOff>79466</xdr:rowOff>
    </xdr:to>
    <xdr:cxnSp macro="">
      <xdr:nvCxnSpPr>
        <xdr:cNvPr id="791" name="直線コネクタ 790"/>
        <xdr:cNvCxnSpPr/>
      </xdr:nvCxnSpPr>
      <xdr:spPr>
        <a:xfrm>
          <a:off x="12814300" y="1803762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2" name="n_1aveValue【公民館】&#10;有形固定資産減価償却率"/>
        <xdr:cNvSpPr txBox="1"/>
      </xdr:nvSpPr>
      <xdr:spPr>
        <a:xfrm>
          <a:off x="152660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3" name="n_2aveValue【公民館】&#10;有形固定資産減価償却率"/>
        <xdr:cNvSpPr txBox="1"/>
      </xdr:nvSpPr>
      <xdr:spPr>
        <a:xfrm>
          <a:off x="14389744" y="1784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794" name="n_3aveValue【公民館】&#10;有形固定資産減価償却率"/>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95" name="n_4aveValue【公民館】&#10;有形固定資産減価償却率"/>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36484</xdr:rowOff>
    </xdr:from>
    <xdr:ext cx="405111" cy="259045"/>
    <xdr:sp macro="" textlink="">
      <xdr:nvSpPr>
        <xdr:cNvPr id="796" name="n_1mainValue【公民館】&#10;有形固定資産減価償却率"/>
        <xdr:cNvSpPr txBox="1"/>
      </xdr:nvSpPr>
      <xdr:spPr>
        <a:xfrm>
          <a:off x="15266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797" name="n_2mainValue【公民館】&#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146793</xdr:rowOff>
    </xdr:from>
    <xdr:ext cx="405111" cy="259045"/>
    <xdr:sp macro="" textlink="">
      <xdr:nvSpPr>
        <xdr:cNvPr id="798" name="n_3mainValue【公民館】&#10;有形固定資産減価償却率"/>
        <xdr:cNvSpPr txBox="1"/>
      </xdr:nvSpPr>
      <xdr:spPr>
        <a:xfrm>
          <a:off x="13500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799" name="n_4mainValue【公民館】&#10;有形固定資産減価償却率"/>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5" name="テキスト ボックス 814"/>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7" name="テキスト ボックス 816"/>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9" name="テキスト ボックス 818"/>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1" name="テキスト ボックス 820"/>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3" name="直線コネクタ 822"/>
        <xdr:cNvCxnSpPr/>
      </xdr:nvCxnSpPr>
      <xdr:spPr>
        <a:xfrm flipV="1">
          <a:off x="22160864" y="17281550"/>
          <a:ext cx="0" cy="138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4" name="【公民館】&#10;一人当たり面積最小値テキスト"/>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5" name="直線コネクタ 824"/>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6" name="【公民館】&#10;一人当たり面積最大値テキスト"/>
        <xdr:cNvSpPr txBox="1"/>
      </xdr:nvSpPr>
      <xdr:spPr>
        <a:xfrm>
          <a:off x="22199600" y="17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7" name="直線コネクタ 826"/>
        <xdr:cNvCxnSpPr/>
      </xdr:nvCxnSpPr>
      <xdr:spPr>
        <a:xfrm>
          <a:off x="22072600" y="1728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828" name="【公民館】&#10;一人当たり面積平均値テキスト"/>
        <xdr:cNvSpPr txBox="1"/>
      </xdr:nvSpPr>
      <xdr:spPr>
        <a:xfrm>
          <a:off x="22199600" y="18389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9" name="フローチャート: 判断 828"/>
        <xdr:cNvSpPr/>
      </xdr:nvSpPr>
      <xdr:spPr>
        <a:xfrm>
          <a:off x="22110700" y="1853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30" name="フローチャート: 判断 829"/>
        <xdr:cNvSpPr/>
      </xdr:nvSpPr>
      <xdr:spPr>
        <a:xfrm>
          <a:off x="21272500" y="18541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31" name="フローチャート: 判断 830"/>
        <xdr:cNvSpPr/>
      </xdr:nvSpPr>
      <xdr:spPr>
        <a:xfrm>
          <a:off x="20383500" y="185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2" name="フローチャート: 判断 831"/>
        <xdr:cNvSpPr/>
      </xdr:nvSpPr>
      <xdr:spPr>
        <a:xfrm>
          <a:off x="19494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62281</xdr:rowOff>
    </xdr:from>
    <xdr:to>
      <xdr:col>98</xdr:col>
      <xdr:colOff>38100</xdr:colOff>
      <xdr:row>108</xdr:row>
      <xdr:rowOff>163881</xdr:rowOff>
    </xdr:to>
    <xdr:sp macro="" textlink="">
      <xdr:nvSpPr>
        <xdr:cNvPr id="833" name="フローチャート: 判断 832"/>
        <xdr:cNvSpPr/>
      </xdr:nvSpPr>
      <xdr:spPr>
        <a:xfrm>
          <a:off x="18605500" y="1857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74397</xdr:rowOff>
    </xdr:from>
    <xdr:to>
      <xdr:col>116</xdr:col>
      <xdr:colOff>114300</xdr:colOff>
      <xdr:row>109</xdr:row>
      <xdr:rowOff>4547</xdr:rowOff>
    </xdr:to>
    <xdr:sp macro="" textlink="">
      <xdr:nvSpPr>
        <xdr:cNvPr id="839" name="楕円 838"/>
        <xdr:cNvSpPr/>
      </xdr:nvSpPr>
      <xdr:spPr>
        <a:xfrm>
          <a:off x="22110700" y="185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170934</xdr:rowOff>
    </xdr:from>
    <xdr:ext cx="469744" cy="259045"/>
    <xdr:sp macro="" textlink="">
      <xdr:nvSpPr>
        <xdr:cNvPr id="840" name="【公民館】&#10;一人当たり面積該当値テキスト"/>
        <xdr:cNvSpPr txBox="1"/>
      </xdr:nvSpPr>
      <xdr:spPr>
        <a:xfrm>
          <a:off x="22199600" y="185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74930</xdr:rowOff>
    </xdr:from>
    <xdr:to>
      <xdr:col>112</xdr:col>
      <xdr:colOff>38100</xdr:colOff>
      <xdr:row>109</xdr:row>
      <xdr:rowOff>5080</xdr:rowOff>
    </xdr:to>
    <xdr:sp macro="" textlink="">
      <xdr:nvSpPr>
        <xdr:cNvPr id="841" name="楕円 840"/>
        <xdr:cNvSpPr/>
      </xdr:nvSpPr>
      <xdr:spPr>
        <a:xfrm>
          <a:off x="21272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125197</xdr:rowOff>
    </xdr:from>
    <xdr:to>
      <xdr:col>116</xdr:col>
      <xdr:colOff>63500</xdr:colOff>
      <xdr:row>108</xdr:row>
      <xdr:rowOff>125730</xdr:rowOff>
    </xdr:to>
    <xdr:cxnSp macro="">
      <xdr:nvCxnSpPr>
        <xdr:cNvPr id="842" name="直線コネクタ 841"/>
        <xdr:cNvCxnSpPr/>
      </xdr:nvCxnSpPr>
      <xdr:spPr>
        <a:xfrm flipV="1">
          <a:off x="21323300" y="18641797"/>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75464</xdr:rowOff>
    </xdr:from>
    <xdr:to>
      <xdr:col>107</xdr:col>
      <xdr:colOff>101600</xdr:colOff>
      <xdr:row>109</xdr:row>
      <xdr:rowOff>5614</xdr:rowOff>
    </xdr:to>
    <xdr:sp macro="" textlink="">
      <xdr:nvSpPr>
        <xdr:cNvPr id="843" name="楕円 842"/>
        <xdr:cNvSpPr/>
      </xdr:nvSpPr>
      <xdr:spPr>
        <a:xfrm>
          <a:off x="20383500" y="18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125730</xdr:rowOff>
    </xdr:from>
    <xdr:to>
      <xdr:col>111</xdr:col>
      <xdr:colOff>177800</xdr:colOff>
      <xdr:row>108</xdr:row>
      <xdr:rowOff>126264</xdr:rowOff>
    </xdr:to>
    <xdr:cxnSp macro="">
      <xdr:nvCxnSpPr>
        <xdr:cNvPr id="844" name="直線コネクタ 843"/>
        <xdr:cNvCxnSpPr/>
      </xdr:nvCxnSpPr>
      <xdr:spPr>
        <a:xfrm flipV="1">
          <a:off x="20434300" y="1864233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74625</xdr:rowOff>
    </xdr:from>
    <xdr:to>
      <xdr:col>102</xdr:col>
      <xdr:colOff>165100</xdr:colOff>
      <xdr:row>109</xdr:row>
      <xdr:rowOff>4775</xdr:rowOff>
    </xdr:to>
    <xdr:sp macro="" textlink="">
      <xdr:nvSpPr>
        <xdr:cNvPr id="845" name="楕円 844"/>
        <xdr:cNvSpPr/>
      </xdr:nvSpPr>
      <xdr:spPr>
        <a:xfrm>
          <a:off x="19494500" y="18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125425</xdr:rowOff>
    </xdr:from>
    <xdr:to>
      <xdr:col>107</xdr:col>
      <xdr:colOff>50800</xdr:colOff>
      <xdr:row>108</xdr:row>
      <xdr:rowOff>126264</xdr:rowOff>
    </xdr:to>
    <xdr:cxnSp macro="">
      <xdr:nvCxnSpPr>
        <xdr:cNvPr id="846" name="直線コネクタ 845"/>
        <xdr:cNvCxnSpPr/>
      </xdr:nvCxnSpPr>
      <xdr:spPr>
        <a:xfrm>
          <a:off x="19545300" y="1864202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75158</xdr:rowOff>
    </xdr:from>
    <xdr:to>
      <xdr:col>98</xdr:col>
      <xdr:colOff>38100</xdr:colOff>
      <xdr:row>109</xdr:row>
      <xdr:rowOff>5308</xdr:rowOff>
    </xdr:to>
    <xdr:sp macro="" textlink="">
      <xdr:nvSpPr>
        <xdr:cNvPr id="847" name="楕円 846"/>
        <xdr:cNvSpPr/>
      </xdr:nvSpPr>
      <xdr:spPr>
        <a:xfrm>
          <a:off x="18605500" y="185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125425</xdr:rowOff>
    </xdr:from>
    <xdr:to>
      <xdr:col>102</xdr:col>
      <xdr:colOff>114300</xdr:colOff>
      <xdr:row>108</xdr:row>
      <xdr:rowOff>125958</xdr:rowOff>
    </xdr:to>
    <xdr:cxnSp macro="">
      <xdr:nvCxnSpPr>
        <xdr:cNvPr id="848" name="直線コネクタ 847"/>
        <xdr:cNvCxnSpPr/>
      </xdr:nvCxnSpPr>
      <xdr:spPr>
        <a:xfrm flipV="1">
          <a:off x="18656300" y="18642025"/>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849" name="n_1aveValue【公民館】&#10;一人当たり面積"/>
        <xdr:cNvSpPr txBox="1"/>
      </xdr:nvSpPr>
      <xdr:spPr>
        <a:xfrm>
          <a:off x="21075727" y="1831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850" name="n_2aveValue【公民館】&#10;一人当たり面積"/>
        <xdr:cNvSpPr txBox="1"/>
      </xdr:nvSpPr>
      <xdr:spPr>
        <a:xfrm>
          <a:off x="20199427" y="183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851" name="n_3aveValue【公民館】&#10;一人当たり面積"/>
        <xdr:cNvSpPr txBox="1"/>
      </xdr:nvSpPr>
      <xdr:spPr>
        <a:xfrm>
          <a:off x="19310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8958</xdr:rowOff>
    </xdr:from>
    <xdr:ext cx="469744" cy="259045"/>
    <xdr:sp macro="" textlink="">
      <xdr:nvSpPr>
        <xdr:cNvPr id="852" name="n_4aveValue【公民館】&#10;一人当たり面積"/>
        <xdr:cNvSpPr txBox="1"/>
      </xdr:nvSpPr>
      <xdr:spPr>
        <a:xfrm>
          <a:off x="18421427" y="1835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167657</xdr:rowOff>
    </xdr:from>
    <xdr:ext cx="469744" cy="259045"/>
    <xdr:sp macro="" textlink="">
      <xdr:nvSpPr>
        <xdr:cNvPr id="853" name="n_1mainValue【公民館】&#10;一人当たり面積"/>
        <xdr:cNvSpPr txBox="1"/>
      </xdr:nvSpPr>
      <xdr:spPr>
        <a:xfrm>
          <a:off x="21075727"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168191</xdr:rowOff>
    </xdr:from>
    <xdr:ext cx="469744" cy="259045"/>
    <xdr:sp macro="" textlink="">
      <xdr:nvSpPr>
        <xdr:cNvPr id="854" name="n_2mainValue【公民館】&#10;一人当たり面積"/>
        <xdr:cNvSpPr txBox="1"/>
      </xdr:nvSpPr>
      <xdr:spPr>
        <a:xfrm>
          <a:off x="20199427" y="186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167352</xdr:rowOff>
    </xdr:from>
    <xdr:ext cx="469744" cy="259045"/>
    <xdr:sp macro="" textlink="">
      <xdr:nvSpPr>
        <xdr:cNvPr id="855" name="n_3mainValue【公民館】&#10;一人当たり面積"/>
        <xdr:cNvSpPr txBox="1"/>
      </xdr:nvSpPr>
      <xdr:spPr>
        <a:xfrm>
          <a:off x="19310427" y="186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167885</xdr:rowOff>
    </xdr:from>
    <xdr:ext cx="469744" cy="259045"/>
    <xdr:sp macro="" textlink="">
      <xdr:nvSpPr>
        <xdr:cNvPr id="856" name="n_4mainValue【公民館】&#10;一人当たり面積"/>
        <xdr:cNvSpPr txBox="1"/>
      </xdr:nvSpPr>
      <xdr:spPr>
        <a:xfrm>
          <a:off x="18421427" y="186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については、昭和後期に改良済となり、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年以上経過している路線が多いことにより、順位･平均ともに大きく下回っている。このことから、長寿命化計画に基づいた改善に努めている。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については、現在、長寿命化計画に基づき建替事業を進めている状況であり、今後、改善が見込まれる。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港湾･漁港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については、類似団体内順位、全国平均、青森県平均全てにおいて上回っており、良好である。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については、園児数の減少から、幼稚園及び保育所の認定こども園への移行を検討中である。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については、現在、建替事業を実施しており、今後、改善が見込まれる。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4,771
4,758
52.09
6,829,249
6,568,627
258,939
2,512,180
4,129,697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xdr:cNvSpPr txBox="1"/>
      </xdr:nvSpPr>
      <xdr:spPr>
        <a:xfrm>
          <a:off x="4673600" y="1028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19685</xdr:rowOff>
    </xdr:from>
    <xdr:to>
      <xdr:col>24</xdr:col>
      <xdr:colOff>114300</xdr:colOff>
      <xdr:row>64</xdr:row>
      <xdr:rowOff>121285</xdr:rowOff>
    </xdr:to>
    <xdr:sp macro="" textlink="">
      <xdr:nvSpPr>
        <xdr:cNvPr id="89" name="楕円 88"/>
        <xdr:cNvSpPr/>
      </xdr:nvSpPr>
      <xdr:spPr>
        <a:xfrm>
          <a:off x="45847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106062</xdr:rowOff>
    </xdr:from>
    <xdr:ext cx="405111" cy="259045"/>
    <xdr:sp macro="" textlink="">
      <xdr:nvSpPr>
        <xdr:cNvPr id="90" name="【体育館・プール】&#10;有形固定資産減価償却率該当値テキスト"/>
        <xdr:cNvSpPr txBox="1"/>
      </xdr:nvSpPr>
      <xdr:spPr>
        <a:xfrm>
          <a:off x="4673600" y="10907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91" name="楕円 90"/>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70485</xdr:rowOff>
    </xdr:from>
    <xdr:to>
      <xdr:col>24</xdr:col>
      <xdr:colOff>63500</xdr:colOff>
      <xdr:row>64</xdr:row>
      <xdr:rowOff>76200</xdr:rowOff>
    </xdr:to>
    <xdr:cxnSp macro="">
      <xdr:nvCxnSpPr>
        <xdr:cNvPr id="92" name="直線コネクタ 91"/>
        <xdr:cNvCxnSpPr/>
      </xdr:nvCxnSpPr>
      <xdr:spPr>
        <a:xfrm flipV="1">
          <a:off x="3797300" y="110432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94" name="直線コネクタ 93"/>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6" name="直線コネクタ 95"/>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97" name="楕円 96"/>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98" name="直線コネクタ 97"/>
        <xdr:cNvCxnSpPr/>
      </xdr:nvCxnSpPr>
      <xdr:spPr>
        <a:xfrm>
          <a:off x="113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xdr:cNvSpPr txBox="1"/>
      </xdr:nvSpPr>
      <xdr:spPr>
        <a:xfrm>
          <a:off x="35820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102" name="n_4aveValue【体育館・プール】&#10;有形固定資産減価償却率"/>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103"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4"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5" name="n_3mainValue【体育館・プール】&#10;有形固定資産減価償却率"/>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106" name="n_4mainValue【体育館・プール】&#10;有形固定資産減価償却率"/>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137" name="【体育館・プール】&#10;一人当たり面積平均値テキスト"/>
        <xdr:cNvSpPr txBox="1"/>
      </xdr:nvSpPr>
      <xdr:spPr>
        <a:xfrm>
          <a:off x="10515600" y="10540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xdr:rowOff>
    </xdr:from>
    <xdr:to>
      <xdr:col>36</xdr:col>
      <xdr:colOff>165100</xdr:colOff>
      <xdr:row>63</xdr:row>
      <xdr:rowOff>102072</xdr:rowOff>
    </xdr:to>
    <xdr:sp macro="" textlink="">
      <xdr:nvSpPr>
        <xdr:cNvPr id="142" name="フローチャート: 判断 141"/>
        <xdr:cNvSpPr/>
      </xdr:nvSpPr>
      <xdr:spPr>
        <a:xfrm>
          <a:off x="6921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14188</xdr:rowOff>
    </xdr:from>
    <xdr:to>
      <xdr:col>55</xdr:col>
      <xdr:colOff>50800</xdr:colOff>
      <xdr:row>64</xdr:row>
      <xdr:rowOff>115788</xdr:rowOff>
    </xdr:to>
    <xdr:sp macro="" textlink="">
      <xdr:nvSpPr>
        <xdr:cNvPr id="148" name="楕円 147"/>
        <xdr:cNvSpPr/>
      </xdr:nvSpPr>
      <xdr:spPr>
        <a:xfrm>
          <a:off x="10426700" y="109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100565</xdr:rowOff>
    </xdr:from>
    <xdr:ext cx="469744" cy="259045"/>
    <xdr:sp macro="" textlink="">
      <xdr:nvSpPr>
        <xdr:cNvPr id="149" name="【体育館・プール】&#10;一人当たり面積該当値テキスト"/>
        <xdr:cNvSpPr txBox="1"/>
      </xdr:nvSpPr>
      <xdr:spPr>
        <a:xfrm>
          <a:off x="10515600" y="109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16147</xdr:rowOff>
    </xdr:from>
    <xdr:to>
      <xdr:col>50</xdr:col>
      <xdr:colOff>165100</xdr:colOff>
      <xdr:row>64</xdr:row>
      <xdr:rowOff>117747</xdr:rowOff>
    </xdr:to>
    <xdr:sp macro="" textlink="">
      <xdr:nvSpPr>
        <xdr:cNvPr id="150" name="楕円 149"/>
        <xdr:cNvSpPr/>
      </xdr:nvSpPr>
      <xdr:spPr>
        <a:xfrm>
          <a:off x="95885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64988</xdr:rowOff>
    </xdr:from>
    <xdr:to>
      <xdr:col>55</xdr:col>
      <xdr:colOff>0</xdr:colOff>
      <xdr:row>64</xdr:row>
      <xdr:rowOff>66947</xdr:rowOff>
    </xdr:to>
    <xdr:cxnSp macro="">
      <xdr:nvCxnSpPr>
        <xdr:cNvPr id="151" name="直線コネクタ 150"/>
        <xdr:cNvCxnSpPr/>
      </xdr:nvCxnSpPr>
      <xdr:spPr>
        <a:xfrm flipV="1">
          <a:off x="9639300" y="11037788"/>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17453</xdr:rowOff>
    </xdr:from>
    <xdr:to>
      <xdr:col>46</xdr:col>
      <xdr:colOff>38100</xdr:colOff>
      <xdr:row>64</xdr:row>
      <xdr:rowOff>119053</xdr:rowOff>
    </xdr:to>
    <xdr:sp macro="" textlink="">
      <xdr:nvSpPr>
        <xdr:cNvPr id="152" name="楕円 151"/>
        <xdr:cNvSpPr/>
      </xdr:nvSpPr>
      <xdr:spPr>
        <a:xfrm>
          <a:off x="8699500" y="109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66947</xdr:rowOff>
    </xdr:from>
    <xdr:to>
      <xdr:col>50</xdr:col>
      <xdr:colOff>114300</xdr:colOff>
      <xdr:row>64</xdr:row>
      <xdr:rowOff>68253</xdr:rowOff>
    </xdr:to>
    <xdr:cxnSp macro="">
      <xdr:nvCxnSpPr>
        <xdr:cNvPr id="153" name="直線コネクタ 152"/>
        <xdr:cNvCxnSpPr/>
      </xdr:nvCxnSpPr>
      <xdr:spPr>
        <a:xfrm flipV="1">
          <a:off x="8750300" y="1103974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23658</xdr:rowOff>
    </xdr:from>
    <xdr:to>
      <xdr:col>41</xdr:col>
      <xdr:colOff>101600</xdr:colOff>
      <xdr:row>64</xdr:row>
      <xdr:rowOff>125258</xdr:rowOff>
    </xdr:to>
    <xdr:sp macro="" textlink="">
      <xdr:nvSpPr>
        <xdr:cNvPr id="154" name="楕円 153"/>
        <xdr:cNvSpPr/>
      </xdr:nvSpPr>
      <xdr:spPr>
        <a:xfrm>
          <a:off x="7810500" y="109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68253</xdr:rowOff>
    </xdr:from>
    <xdr:to>
      <xdr:col>45</xdr:col>
      <xdr:colOff>177800</xdr:colOff>
      <xdr:row>64</xdr:row>
      <xdr:rowOff>74458</xdr:rowOff>
    </xdr:to>
    <xdr:cxnSp macro="">
      <xdr:nvCxnSpPr>
        <xdr:cNvPr id="155" name="直線コネクタ 154"/>
        <xdr:cNvCxnSpPr/>
      </xdr:nvCxnSpPr>
      <xdr:spPr>
        <a:xfrm flipV="1">
          <a:off x="7861300" y="11041053"/>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24964</xdr:rowOff>
    </xdr:from>
    <xdr:to>
      <xdr:col>36</xdr:col>
      <xdr:colOff>165100</xdr:colOff>
      <xdr:row>64</xdr:row>
      <xdr:rowOff>126564</xdr:rowOff>
    </xdr:to>
    <xdr:sp macro="" textlink="">
      <xdr:nvSpPr>
        <xdr:cNvPr id="156" name="楕円 155"/>
        <xdr:cNvSpPr/>
      </xdr:nvSpPr>
      <xdr:spPr>
        <a:xfrm>
          <a:off x="6921500" y="1099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74458</xdr:rowOff>
    </xdr:from>
    <xdr:to>
      <xdr:col>41</xdr:col>
      <xdr:colOff>50800</xdr:colOff>
      <xdr:row>64</xdr:row>
      <xdr:rowOff>75764</xdr:rowOff>
    </xdr:to>
    <xdr:cxnSp macro="">
      <xdr:nvCxnSpPr>
        <xdr:cNvPr id="157" name="直線コネクタ 156"/>
        <xdr:cNvCxnSpPr/>
      </xdr:nvCxnSpPr>
      <xdr:spPr>
        <a:xfrm flipV="1">
          <a:off x="6972300" y="1104725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158" name="n_1aveValue【体育館・プール】&#10;一人当たり面積"/>
        <xdr:cNvSpPr txBox="1"/>
      </xdr:nvSpPr>
      <xdr:spPr>
        <a:xfrm>
          <a:off x="9391727" y="1048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159" name="n_2aveValue【体育館・プール】&#10;一人当たり面積"/>
        <xdr:cNvSpPr txBox="1"/>
      </xdr:nvSpPr>
      <xdr:spPr>
        <a:xfrm>
          <a:off x="8515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160" name="n_3aveValue【体育館・プール】&#10;一人当たり面積"/>
        <xdr:cNvSpPr txBox="1"/>
      </xdr:nvSpPr>
      <xdr:spPr>
        <a:xfrm>
          <a:off x="7626427" y="1049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118599</xdr:rowOff>
    </xdr:from>
    <xdr:ext cx="469744" cy="259045"/>
    <xdr:sp macro="" textlink="">
      <xdr:nvSpPr>
        <xdr:cNvPr id="161" name="n_4aveValue【体育館・プール】&#10;一人当たり面積"/>
        <xdr:cNvSpPr txBox="1"/>
      </xdr:nvSpPr>
      <xdr:spPr>
        <a:xfrm>
          <a:off x="67374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108874</xdr:rowOff>
    </xdr:from>
    <xdr:ext cx="469744" cy="259045"/>
    <xdr:sp macro="" textlink="">
      <xdr:nvSpPr>
        <xdr:cNvPr id="162" name="n_1mainValue【体育館・プール】&#10;一人当たり面積"/>
        <xdr:cNvSpPr txBox="1"/>
      </xdr:nvSpPr>
      <xdr:spPr>
        <a:xfrm>
          <a:off x="9391727" y="1108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110180</xdr:rowOff>
    </xdr:from>
    <xdr:ext cx="469744" cy="259045"/>
    <xdr:sp macro="" textlink="">
      <xdr:nvSpPr>
        <xdr:cNvPr id="163" name="n_2mainValue【体育館・プール】&#10;一人当たり面積"/>
        <xdr:cNvSpPr txBox="1"/>
      </xdr:nvSpPr>
      <xdr:spPr>
        <a:xfrm>
          <a:off x="8515427" y="1108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116385</xdr:rowOff>
    </xdr:from>
    <xdr:ext cx="469744" cy="259045"/>
    <xdr:sp macro="" textlink="">
      <xdr:nvSpPr>
        <xdr:cNvPr id="164" name="n_3mainValue【体育館・プール】&#10;一人当たり面積"/>
        <xdr:cNvSpPr txBox="1"/>
      </xdr:nvSpPr>
      <xdr:spPr>
        <a:xfrm>
          <a:off x="7626427" y="110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117691</xdr:rowOff>
    </xdr:from>
    <xdr:ext cx="469744" cy="259045"/>
    <xdr:sp macro="" textlink="">
      <xdr:nvSpPr>
        <xdr:cNvPr id="165" name="n_4mainValue【体育館・プール】&#10;一人当たり面積"/>
        <xdr:cNvSpPr txBox="1"/>
      </xdr:nvSpPr>
      <xdr:spPr>
        <a:xfrm>
          <a:off x="6737427" y="1109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xdr:cNvCxnSpPr/>
      </xdr:nvCxnSpPr>
      <xdr:spPr>
        <a:xfrm flipV="1">
          <a:off x="4634865" y="13452021"/>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xdr:cNvSpPr/>
      </xdr:nvSpPr>
      <xdr:spPr>
        <a:xfrm>
          <a:off x="3746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xdr:cNvSpPr/>
      </xdr:nvSpPr>
      <xdr:spPr>
        <a:xfrm>
          <a:off x="2857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xdr:cNvSpPr/>
      </xdr:nvSpPr>
      <xdr:spPr>
        <a:xfrm>
          <a:off x="1968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34652</xdr:rowOff>
    </xdr:from>
    <xdr:to>
      <xdr:col>6</xdr:col>
      <xdr:colOff>38100</xdr:colOff>
      <xdr:row>82</xdr:row>
      <xdr:rowOff>136252</xdr:rowOff>
    </xdr:to>
    <xdr:sp macro="" textlink="">
      <xdr:nvSpPr>
        <xdr:cNvPr id="201" name="フローチャート: 判断 200"/>
        <xdr:cNvSpPr/>
      </xdr:nvSpPr>
      <xdr:spPr>
        <a:xfrm>
          <a:off x="1079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122827</xdr:rowOff>
    </xdr:from>
    <xdr:to>
      <xdr:col>24</xdr:col>
      <xdr:colOff>114300</xdr:colOff>
      <xdr:row>80</xdr:row>
      <xdr:rowOff>52977</xdr:rowOff>
    </xdr:to>
    <xdr:sp macro="" textlink="">
      <xdr:nvSpPr>
        <xdr:cNvPr id="207" name="楕円 206"/>
        <xdr:cNvSpPr/>
      </xdr:nvSpPr>
      <xdr:spPr>
        <a:xfrm>
          <a:off x="4584700" y="136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145704</xdr:rowOff>
    </xdr:from>
    <xdr:ext cx="405111" cy="259045"/>
    <xdr:sp macro="" textlink="">
      <xdr:nvSpPr>
        <xdr:cNvPr id="208" name="【福祉施設】&#10;有形固定資産減価償却率該当値テキスト"/>
        <xdr:cNvSpPr txBox="1"/>
      </xdr:nvSpPr>
      <xdr:spPr>
        <a:xfrm>
          <a:off x="4673600" y="1351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209" name="楕円 208"/>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2177</xdr:rowOff>
    </xdr:from>
    <xdr:to>
      <xdr:col>24</xdr:col>
      <xdr:colOff>63500</xdr:colOff>
      <xdr:row>82</xdr:row>
      <xdr:rowOff>95250</xdr:rowOff>
    </xdr:to>
    <xdr:cxnSp macro="">
      <xdr:nvCxnSpPr>
        <xdr:cNvPr id="210" name="直線コネクタ 209"/>
        <xdr:cNvCxnSpPr/>
      </xdr:nvCxnSpPr>
      <xdr:spPr>
        <a:xfrm flipV="1">
          <a:off x="3797300" y="13718177"/>
          <a:ext cx="838200" cy="4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8527</xdr:rowOff>
    </xdr:from>
    <xdr:to>
      <xdr:col>15</xdr:col>
      <xdr:colOff>101600</xdr:colOff>
      <xdr:row>82</xdr:row>
      <xdr:rowOff>110127</xdr:rowOff>
    </xdr:to>
    <xdr:sp macro="" textlink="">
      <xdr:nvSpPr>
        <xdr:cNvPr id="211" name="楕円 210"/>
        <xdr:cNvSpPr/>
      </xdr:nvSpPr>
      <xdr:spPr>
        <a:xfrm>
          <a:off x="2857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59327</xdr:rowOff>
    </xdr:from>
    <xdr:to>
      <xdr:col>19</xdr:col>
      <xdr:colOff>177800</xdr:colOff>
      <xdr:row>82</xdr:row>
      <xdr:rowOff>95250</xdr:rowOff>
    </xdr:to>
    <xdr:cxnSp macro="">
      <xdr:nvCxnSpPr>
        <xdr:cNvPr id="212" name="直線コネクタ 211"/>
        <xdr:cNvCxnSpPr/>
      </xdr:nvCxnSpPr>
      <xdr:spPr>
        <a:xfrm>
          <a:off x="2908300" y="1411822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13" name="楕円 212"/>
        <xdr:cNvSpPr/>
      </xdr:nvSpPr>
      <xdr:spPr>
        <a:xfrm>
          <a:off x="1968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25037</xdr:rowOff>
    </xdr:from>
    <xdr:to>
      <xdr:col>15</xdr:col>
      <xdr:colOff>50800</xdr:colOff>
      <xdr:row>82</xdr:row>
      <xdr:rowOff>59327</xdr:rowOff>
    </xdr:to>
    <xdr:cxnSp macro="">
      <xdr:nvCxnSpPr>
        <xdr:cNvPr id="214" name="直線コネクタ 213"/>
        <xdr:cNvCxnSpPr/>
      </xdr:nvCxnSpPr>
      <xdr:spPr>
        <a:xfrm>
          <a:off x="2019300" y="140839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109764</xdr:rowOff>
    </xdr:from>
    <xdr:to>
      <xdr:col>6</xdr:col>
      <xdr:colOff>38100</xdr:colOff>
      <xdr:row>82</xdr:row>
      <xdr:rowOff>39914</xdr:rowOff>
    </xdr:to>
    <xdr:sp macro="" textlink="">
      <xdr:nvSpPr>
        <xdr:cNvPr id="215" name="楕円 214"/>
        <xdr:cNvSpPr/>
      </xdr:nvSpPr>
      <xdr:spPr>
        <a:xfrm>
          <a:off x="1079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160564</xdr:rowOff>
    </xdr:from>
    <xdr:to>
      <xdr:col>10</xdr:col>
      <xdr:colOff>114300</xdr:colOff>
      <xdr:row>82</xdr:row>
      <xdr:rowOff>25037</xdr:rowOff>
    </xdr:to>
    <xdr:cxnSp macro="">
      <xdr:nvCxnSpPr>
        <xdr:cNvPr id="216" name="直線コネクタ 215"/>
        <xdr:cNvCxnSpPr/>
      </xdr:nvCxnSpPr>
      <xdr:spPr>
        <a:xfrm>
          <a:off x="1130300" y="140480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xdr:cNvSpPr txBox="1"/>
      </xdr:nvSpPr>
      <xdr:spPr>
        <a:xfrm>
          <a:off x="3582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xdr:cNvSpPr txBox="1"/>
      </xdr:nvSpPr>
      <xdr:spPr>
        <a:xfrm>
          <a:off x="2705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xdr:cNvSpPr txBox="1"/>
      </xdr:nvSpPr>
      <xdr:spPr>
        <a:xfrm>
          <a:off x="1816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127379</xdr:rowOff>
    </xdr:from>
    <xdr:ext cx="405111" cy="259045"/>
    <xdr:sp macro="" textlink="">
      <xdr:nvSpPr>
        <xdr:cNvPr id="220" name="n_4aveValue【福祉施設】&#10;有形固定資産減価償却率"/>
        <xdr:cNvSpPr txBox="1"/>
      </xdr:nvSpPr>
      <xdr:spPr>
        <a:xfrm>
          <a:off x="927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221" name="n_1mainValue【福祉施設】&#10;有形固定資産減価償却率"/>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126654</xdr:rowOff>
    </xdr:from>
    <xdr:ext cx="405111" cy="259045"/>
    <xdr:sp macro="" textlink="">
      <xdr:nvSpPr>
        <xdr:cNvPr id="222" name="n_2mainValue【福祉施設】&#10;有形固定資産減価償却率"/>
        <xdr:cNvSpPr txBox="1"/>
      </xdr:nvSpPr>
      <xdr:spPr>
        <a:xfrm>
          <a:off x="2705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223" name="n_3mainValue【福祉施設】&#10;有形固定資産減価償却率"/>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56441</xdr:rowOff>
    </xdr:from>
    <xdr:ext cx="405111" cy="259045"/>
    <xdr:sp macro="" textlink="">
      <xdr:nvSpPr>
        <xdr:cNvPr id="224" name="n_4mainValue【福祉施設】&#10;有形固定資産減価償却率"/>
        <xdr:cNvSpPr txBox="1"/>
      </xdr:nvSpPr>
      <xdr:spPr>
        <a:xfrm>
          <a:off x="927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xdr:cNvCxnSpPr/>
      </xdr:nvCxnSpPr>
      <xdr:spPr>
        <a:xfrm flipV="1">
          <a:off x="10476865" y="13250799"/>
          <a:ext cx="0"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xdr:cNvSpPr txBox="1"/>
      </xdr:nvSpPr>
      <xdr:spPr>
        <a:xfrm>
          <a:off x="10515600"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xdr:cNvCxnSpPr/>
      </xdr:nvCxnSpPr>
      <xdr:spPr>
        <a:xfrm>
          <a:off x="10388600" y="1484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xdr:cNvSpPr txBox="1"/>
      </xdr:nvSpPr>
      <xdr:spPr>
        <a:xfrm>
          <a:off x="10515600" y="130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xdr:cNvCxnSpPr/>
      </xdr:nvCxnSpPr>
      <xdr:spPr>
        <a:xfrm>
          <a:off x="10388600" y="1325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253" name="【福祉施設】&#10;一人当たり面積平均値テキスト"/>
        <xdr:cNvSpPr txBox="1"/>
      </xdr:nvSpPr>
      <xdr:spPr>
        <a:xfrm>
          <a:off x="10515600" y="14357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xdr:cNvSpPr/>
      </xdr:nvSpPr>
      <xdr:spPr>
        <a:xfrm>
          <a:off x="10426700" y="1450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xdr:cNvSpPr/>
      </xdr:nvSpPr>
      <xdr:spPr>
        <a:xfrm>
          <a:off x="9588500" y="1449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xdr:cNvSpPr/>
      </xdr:nvSpPr>
      <xdr:spPr>
        <a:xfrm>
          <a:off x="8699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xdr:cNvSpPr/>
      </xdr:nvSpPr>
      <xdr:spPr>
        <a:xfrm>
          <a:off x="7810500" y="1451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8" name="フローチャート: 判断 257"/>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160655</xdr:rowOff>
    </xdr:from>
    <xdr:to>
      <xdr:col>55</xdr:col>
      <xdr:colOff>50800</xdr:colOff>
      <xdr:row>85</xdr:row>
      <xdr:rowOff>90805</xdr:rowOff>
    </xdr:to>
    <xdr:sp macro="" textlink="">
      <xdr:nvSpPr>
        <xdr:cNvPr id="264" name="楕円 263"/>
        <xdr:cNvSpPr/>
      </xdr:nvSpPr>
      <xdr:spPr>
        <a:xfrm>
          <a:off x="10426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139082</xdr:rowOff>
    </xdr:from>
    <xdr:ext cx="469744" cy="259045"/>
    <xdr:sp macro="" textlink="">
      <xdr:nvSpPr>
        <xdr:cNvPr id="265" name="【福祉施設】&#10;一人当たり面積該当値テキスト"/>
        <xdr:cNvSpPr txBox="1"/>
      </xdr:nvSpPr>
      <xdr:spPr>
        <a:xfrm>
          <a:off x="10515600" y="1454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166370</xdr:rowOff>
    </xdr:from>
    <xdr:to>
      <xdr:col>50</xdr:col>
      <xdr:colOff>165100</xdr:colOff>
      <xdr:row>85</xdr:row>
      <xdr:rowOff>96520</xdr:rowOff>
    </xdr:to>
    <xdr:sp macro="" textlink="">
      <xdr:nvSpPr>
        <xdr:cNvPr id="266" name="楕円 265"/>
        <xdr:cNvSpPr/>
      </xdr:nvSpPr>
      <xdr:spPr>
        <a:xfrm>
          <a:off x="9588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40005</xdr:rowOff>
    </xdr:from>
    <xdr:to>
      <xdr:col>55</xdr:col>
      <xdr:colOff>0</xdr:colOff>
      <xdr:row>85</xdr:row>
      <xdr:rowOff>45720</xdr:rowOff>
    </xdr:to>
    <xdr:cxnSp macro="">
      <xdr:nvCxnSpPr>
        <xdr:cNvPr id="267" name="直線コネクタ 266"/>
        <xdr:cNvCxnSpPr/>
      </xdr:nvCxnSpPr>
      <xdr:spPr>
        <a:xfrm flipV="1">
          <a:off x="9639300" y="146132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171323</xdr:rowOff>
    </xdr:from>
    <xdr:to>
      <xdr:col>46</xdr:col>
      <xdr:colOff>38100</xdr:colOff>
      <xdr:row>85</xdr:row>
      <xdr:rowOff>101473</xdr:rowOff>
    </xdr:to>
    <xdr:sp macro="" textlink="">
      <xdr:nvSpPr>
        <xdr:cNvPr id="268" name="楕円 267"/>
        <xdr:cNvSpPr/>
      </xdr:nvSpPr>
      <xdr:spPr>
        <a:xfrm>
          <a:off x="8699500" y="145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45720</xdr:rowOff>
    </xdr:from>
    <xdr:to>
      <xdr:col>50</xdr:col>
      <xdr:colOff>114300</xdr:colOff>
      <xdr:row>85</xdr:row>
      <xdr:rowOff>50673</xdr:rowOff>
    </xdr:to>
    <xdr:cxnSp macro="">
      <xdr:nvCxnSpPr>
        <xdr:cNvPr id="269" name="直線コネクタ 268"/>
        <xdr:cNvCxnSpPr/>
      </xdr:nvCxnSpPr>
      <xdr:spPr>
        <a:xfrm flipV="1">
          <a:off x="8750300" y="1461897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xdr:rowOff>
    </xdr:from>
    <xdr:to>
      <xdr:col>41</xdr:col>
      <xdr:colOff>101600</xdr:colOff>
      <xdr:row>85</xdr:row>
      <xdr:rowOff>108331</xdr:rowOff>
    </xdr:to>
    <xdr:sp macro="" textlink="">
      <xdr:nvSpPr>
        <xdr:cNvPr id="270" name="楕円 269"/>
        <xdr:cNvSpPr/>
      </xdr:nvSpPr>
      <xdr:spPr>
        <a:xfrm>
          <a:off x="7810500" y="145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50673</xdr:rowOff>
    </xdr:from>
    <xdr:to>
      <xdr:col>45</xdr:col>
      <xdr:colOff>177800</xdr:colOff>
      <xdr:row>85</xdr:row>
      <xdr:rowOff>57531</xdr:rowOff>
    </xdr:to>
    <xdr:cxnSp macro="">
      <xdr:nvCxnSpPr>
        <xdr:cNvPr id="271" name="直線コネクタ 270"/>
        <xdr:cNvCxnSpPr/>
      </xdr:nvCxnSpPr>
      <xdr:spPr>
        <a:xfrm flipV="1">
          <a:off x="7861300" y="1462392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11685</xdr:rowOff>
    </xdr:from>
    <xdr:to>
      <xdr:col>36</xdr:col>
      <xdr:colOff>165100</xdr:colOff>
      <xdr:row>85</xdr:row>
      <xdr:rowOff>113285</xdr:rowOff>
    </xdr:to>
    <xdr:sp macro="" textlink="">
      <xdr:nvSpPr>
        <xdr:cNvPr id="272" name="楕円 271"/>
        <xdr:cNvSpPr/>
      </xdr:nvSpPr>
      <xdr:spPr>
        <a:xfrm>
          <a:off x="6921500" y="14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57531</xdr:rowOff>
    </xdr:from>
    <xdr:to>
      <xdr:col>41</xdr:col>
      <xdr:colOff>50800</xdr:colOff>
      <xdr:row>85</xdr:row>
      <xdr:rowOff>62485</xdr:rowOff>
    </xdr:to>
    <xdr:cxnSp macro="">
      <xdr:nvCxnSpPr>
        <xdr:cNvPr id="273" name="直線コネクタ 272"/>
        <xdr:cNvCxnSpPr/>
      </xdr:nvCxnSpPr>
      <xdr:spPr>
        <a:xfrm flipV="1">
          <a:off x="6972300" y="14630781"/>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274" name="n_1aveValue【福祉施設】&#10;一人当たり面積"/>
        <xdr:cNvSpPr txBox="1"/>
      </xdr:nvSpPr>
      <xdr:spPr>
        <a:xfrm>
          <a:off x="9391727" y="142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275" name="n_2aveValue【福祉施設】&#10;一人当たり面積"/>
        <xdr:cNvSpPr txBox="1"/>
      </xdr:nvSpPr>
      <xdr:spPr>
        <a:xfrm>
          <a:off x="8515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276" name="n_3aveValue【福祉施設】&#10;一人当たり面積"/>
        <xdr:cNvSpPr txBox="1"/>
      </xdr:nvSpPr>
      <xdr:spPr>
        <a:xfrm>
          <a:off x="7626427" y="1428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277" name="n_4aveValue【福祉施設】&#10;一人当たり面積"/>
        <xdr:cNvSpPr txBox="1"/>
      </xdr:nvSpPr>
      <xdr:spPr>
        <a:xfrm>
          <a:off x="673742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87647</xdr:rowOff>
    </xdr:from>
    <xdr:ext cx="469744" cy="259045"/>
    <xdr:sp macro="" textlink="">
      <xdr:nvSpPr>
        <xdr:cNvPr id="278" name="n_1mainValue【福祉施設】&#10;一人当たり面積"/>
        <xdr:cNvSpPr txBox="1"/>
      </xdr:nvSpPr>
      <xdr:spPr>
        <a:xfrm>
          <a:off x="9391727"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92600</xdr:rowOff>
    </xdr:from>
    <xdr:ext cx="469744" cy="259045"/>
    <xdr:sp macro="" textlink="">
      <xdr:nvSpPr>
        <xdr:cNvPr id="279" name="n_2mainValue【福祉施設】&#10;一人当たり面積"/>
        <xdr:cNvSpPr txBox="1"/>
      </xdr:nvSpPr>
      <xdr:spPr>
        <a:xfrm>
          <a:off x="8515427" y="1466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99458</xdr:rowOff>
    </xdr:from>
    <xdr:ext cx="469744" cy="259045"/>
    <xdr:sp macro="" textlink="">
      <xdr:nvSpPr>
        <xdr:cNvPr id="280" name="n_3mainValue【福祉施設】&#10;一人当たり面積"/>
        <xdr:cNvSpPr txBox="1"/>
      </xdr:nvSpPr>
      <xdr:spPr>
        <a:xfrm>
          <a:off x="7626427" y="146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129812</xdr:rowOff>
    </xdr:from>
    <xdr:ext cx="469744" cy="259045"/>
    <xdr:sp macro="" textlink="">
      <xdr:nvSpPr>
        <xdr:cNvPr id="281" name="n_4mainValue【福祉施設】&#10;一人当たり面積"/>
        <xdr:cNvSpPr txBox="1"/>
      </xdr:nvSpPr>
      <xdr:spPr>
        <a:xfrm>
          <a:off x="6737427"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328" name="【一般廃棄物処理施設】&#10;有形固定資産減価償却率平均値テキスト"/>
        <xdr:cNvSpPr txBox="1"/>
      </xdr:nvSpPr>
      <xdr:spPr>
        <a:xfrm>
          <a:off x="16357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2" name="フローチャート: 判断 331"/>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27033</xdr:rowOff>
    </xdr:from>
    <xdr:to>
      <xdr:col>67</xdr:col>
      <xdr:colOff>101600</xdr:colOff>
      <xdr:row>38</xdr:row>
      <xdr:rowOff>128633</xdr:rowOff>
    </xdr:to>
    <xdr:sp macro="" textlink="">
      <xdr:nvSpPr>
        <xdr:cNvPr id="333" name="フローチャート: 判断 332"/>
        <xdr:cNvSpPr/>
      </xdr:nvSpPr>
      <xdr:spPr>
        <a:xfrm>
          <a:off x="12763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xdr:rowOff>
    </xdr:from>
    <xdr:to>
      <xdr:col>85</xdr:col>
      <xdr:colOff>177800</xdr:colOff>
      <xdr:row>38</xdr:row>
      <xdr:rowOff>102507</xdr:rowOff>
    </xdr:to>
    <xdr:sp macro="" textlink="">
      <xdr:nvSpPr>
        <xdr:cNvPr id="339" name="楕円 338"/>
        <xdr:cNvSpPr/>
      </xdr:nvSpPr>
      <xdr:spPr>
        <a:xfrm>
          <a:off x="162687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23784</xdr:rowOff>
    </xdr:from>
    <xdr:ext cx="405111" cy="259045"/>
    <xdr:sp macro="" textlink="">
      <xdr:nvSpPr>
        <xdr:cNvPr id="340" name="【一般廃棄物処理施設】&#10;有形固定資産減価償却率該当値テキスト"/>
        <xdr:cNvSpPr txBox="1"/>
      </xdr:nvSpPr>
      <xdr:spPr>
        <a:xfrm>
          <a:off x="16357600" y="636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5806</xdr:rowOff>
    </xdr:from>
    <xdr:to>
      <xdr:col>81</xdr:col>
      <xdr:colOff>101600</xdr:colOff>
      <xdr:row>37</xdr:row>
      <xdr:rowOff>107406</xdr:rowOff>
    </xdr:to>
    <xdr:sp macro="" textlink="">
      <xdr:nvSpPr>
        <xdr:cNvPr id="341" name="楕円 340"/>
        <xdr:cNvSpPr/>
      </xdr:nvSpPr>
      <xdr:spPr>
        <a:xfrm>
          <a:off x="15430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56606</xdr:rowOff>
    </xdr:from>
    <xdr:to>
      <xdr:col>85</xdr:col>
      <xdr:colOff>127000</xdr:colOff>
      <xdr:row>38</xdr:row>
      <xdr:rowOff>51707</xdr:rowOff>
    </xdr:to>
    <xdr:cxnSp macro="">
      <xdr:nvCxnSpPr>
        <xdr:cNvPr id="342" name="直線コネクタ 341"/>
        <xdr:cNvCxnSpPr/>
      </xdr:nvCxnSpPr>
      <xdr:spPr>
        <a:xfrm>
          <a:off x="15481300" y="6400256"/>
          <a:ext cx="8382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156028</xdr:rowOff>
    </xdr:from>
    <xdr:to>
      <xdr:col>76</xdr:col>
      <xdr:colOff>165100</xdr:colOff>
      <xdr:row>38</xdr:row>
      <xdr:rowOff>86178</xdr:rowOff>
    </xdr:to>
    <xdr:sp macro="" textlink="">
      <xdr:nvSpPr>
        <xdr:cNvPr id="343" name="楕円 342"/>
        <xdr:cNvSpPr/>
      </xdr:nvSpPr>
      <xdr:spPr>
        <a:xfrm>
          <a:off x="14541500" y="64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56606</xdr:rowOff>
    </xdr:from>
    <xdr:to>
      <xdr:col>81</xdr:col>
      <xdr:colOff>50800</xdr:colOff>
      <xdr:row>38</xdr:row>
      <xdr:rowOff>35378</xdr:rowOff>
    </xdr:to>
    <xdr:cxnSp macro="">
      <xdr:nvCxnSpPr>
        <xdr:cNvPr id="344" name="直線コネクタ 343"/>
        <xdr:cNvCxnSpPr/>
      </xdr:nvCxnSpPr>
      <xdr:spPr>
        <a:xfrm flipV="1">
          <a:off x="14592300" y="6400256"/>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120106</xdr:rowOff>
    </xdr:from>
    <xdr:to>
      <xdr:col>72</xdr:col>
      <xdr:colOff>38100</xdr:colOff>
      <xdr:row>38</xdr:row>
      <xdr:rowOff>50256</xdr:rowOff>
    </xdr:to>
    <xdr:sp macro="" textlink="">
      <xdr:nvSpPr>
        <xdr:cNvPr id="345" name="楕円 344"/>
        <xdr:cNvSpPr/>
      </xdr:nvSpPr>
      <xdr:spPr>
        <a:xfrm>
          <a:off x="13652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38</xdr:row>
      <xdr:rowOff>35378</xdr:rowOff>
    </xdr:to>
    <xdr:cxnSp macro="">
      <xdr:nvCxnSpPr>
        <xdr:cNvPr id="346" name="直線コネクタ 345"/>
        <xdr:cNvCxnSpPr/>
      </xdr:nvCxnSpPr>
      <xdr:spPr>
        <a:xfrm>
          <a:off x="13703300" y="65145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77651</xdr:rowOff>
    </xdr:from>
    <xdr:to>
      <xdr:col>67</xdr:col>
      <xdr:colOff>101600</xdr:colOff>
      <xdr:row>38</xdr:row>
      <xdr:rowOff>7801</xdr:rowOff>
    </xdr:to>
    <xdr:sp macro="" textlink="">
      <xdr:nvSpPr>
        <xdr:cNvPr id="347" name="楕円 346"/>
        <xdr:cNvSpPr/>
      </xdr:nvSpPr>
      <xdr:spPr>
        <a:xfrm>
          <a:off x="12763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128451</xdr:rowOff>
    </xdr:from>
    <xdr:to>
      <xdr:col>71</xdr:col>
      <xdr:colOff>177800</xdr:colOff>
      <xdr:row>37</xdr:row>
      <xdr:rowOff>170906</xdr:rowOff>
    </xdr:to>
    <xdr:cxnSp macro="">
      <xdr:nvCxnSpPr>
        <xdr:cNvPr id="348" name="直線コネクタ 347"/>
        <xdr:cNvCxnSpPr/>
      </xdr:nvCxnSpPr>
      <xdr:spPr>
        <a:xfrm>
          <a:off x="12814300" y="647210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349" name="n_1aveValue【一般廃棄物処理施設】&#10;有形固定資産減価償却率"/>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350" name="n_2aveValue【一般廃棄物処理施設】&#10;有形固定資産減価償却率"/>
        <xdr:cNvSpPr txBox="1"/>
      </xdr:nvSpPr>
      <xdr:spPr>
        <a:xfrm>
          <a:off x="14389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351" name="n_3aveValue【一般廃棄物処理施設】&#10;有形固定資産減価償却率"/>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119760</xdr:rowOff>
    </xdr:from>
    <xdr:ext cx="405111" cy="259045"/>
    <xdr:sp macro="" textlink="">
      <xdr:nvSpPr>
        <xdr:cNvPr id="352" name="n_4aveValue【一般廃棄物処理施設】&#10;有形固定資産減価償却率"/>
        <xdr:cNvSpPr txBox="1"/>
      </xdr:nvSpPr>
      <xdr:spPr>
        <a:xfrm>
          <a:off x="12611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123933</xdr:rowOff>
    </xdr:from>
    <xdr:ext cx="405111" cy="259045"/>
    <xdr:sp macro="" textlink="">
      <xdr:nvSpPr>
        <xdr:cNvPr id="353" name="n_1mainValue【一般廃棄物処理施設】&#10;有形固定資産減価償却率"/>
        <xdr:cNvSpPr txBox="1"/>
      </xdr:nvSpPr>
      <xdr:spPr>
        <a:xfrm>
          <a:off x="152660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102705</xdr:rowOff>
    </xdr:from>
    <xdr:ext cx="405111" cy="259045"/>
    <xdr:sp macro="" textlink="">
      <xdr:nvSpPr>
        <xdr:cNvPr id="354" name="n_2mainValue【一般廃棄物処理施設】&#10;有形固定資産減価償却率"/>
        <xdr:cNvSpPr txBox="1"/>
      </xdr:nvSpPr>
      <xdr:spPr>
        <a:xfrm>
          <a:off x="14389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66783</xdr:rowOff>
    </xdr:from>
    <xdr:ext cx="405111" cy="259045"/>
    <xdr:sp macro="" textlink="">
      <xdr:nvSpPr>
        <xdr:cNvPr id="355" name="n_3mainValue【一般廃棄物処理施設】&#10;有形固定資産減価償却率"/>
        <xdr:cNvSpPr txBox="1"/>
      </xdr:nvSpPr>
      <xdr:spPr>
        <a:xfrm>
          <a:off x="13500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356" name="n_4mainValue【一般廃棄物処理施設】&#10;有形固定資産減価償却率"/>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2" name="直線コネクタ 381"/>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3"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4" name="直線コネクタ 383"/>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5"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6" name="直線コネクタ 385"/>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7" name="【一般廃棄物処理施設】&#10;一人当たり有形固定資産（償却資産）額平均値テキスト"/>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8" name="フローチャート: 判断 387"/>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9" name="フローチャート: 判断 388"/>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90" name="フローチャート: 判断 389"/>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1" name="フローチャート: 判断 390"/>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32131</xdr:rowOff>
    </xdr:from>
    <xdr:to>
      <xdr:col>98</xdr:col>
      <xdr:colOff>38100</xdr:colOff>
      <xdr:row>41</xdr:row>
      <xdr:rowOff>133731</xdr:rowOff>
    </xdr:to>
    <xdr:sp macro="" textlink="">
      <xdr:nvSpPr>
        <xdr:cNvPr id="392" name="フローチャート: 判断 391"/>
        <xdr:cNvSpPr/>
      </xdr:nvSpPr>
      <xdr:spPr>
        <a:xfrm>
          <a:off x="18605500" y="706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36645</xdr:rowOff>
    </xdr:from>
    <xdr:to>
      <xdr:col>116</xdr:col>
      <xdr:colOff>114300</xdr:colOff>
      <xdr:row>41</xdr:row>
      <xdr:rowOff>138245</xdr:rowOff>
    </xdr:to>
    <xdr:sp macro="" textlink="">
      <xdr:nvSpPr>
        <xdr:cNvPr id="398" name="楕円 397"/>
        <xdr:cNvSpPr/>
      </xdr:nvSpPr>
      <xdr:spPr>
        <a:xfrm>
          <a:off x="22110700" y="70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15072</xdr:rowOff>
    </xdr:from>
    <xdr:ext cx="599010" cy="259045"/>
    <xdr:sp macro="" textlink="">
      <xdr:nvSpPr>
        <xdr:cNvPr id="399" name="【一般廃棄物処理施設】&#10;一人当たり有形固定資産（償却資産）額該当値テキスト"/>
        <xdr:cNvSpPr txBox="1"/>
      </xdr:nvSpPr>
      <xdr:spPr>
        <a:xfrm>
          <a:off x="22199600" y="704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125875</xdr:rowOff>
    </xdr:from>
    <xdr:to>
      <xdr:col>112</xdr:col>
      <xdr:colOff>38100</xdr:colOff>
      <xdr:row>40</xdr:row>
      <xdr:rowOff>56025</xdr:rowOff>
    </xdr:to>
    <xdr:sp macro="" textlink="">
      <xdr:nvSpPr>
        <xdr:cNvPr id="400" name="楕円 399"/>
        <xdr:cNvSpPr/>
      </xdr:nvSpPr>
      <xdr:spPr>
        <a:xfrm>
          <a:off x="21272500" y="68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5225</xdr:rowOff>
    </xdr:from>
    <xdr:to>
      <xdr:col>116</xdr:col>
      <xdr:colOff>63500</xdr:colOff>
      <xdr:row>41</xdr:row>
      <xdr:rowOff>87445</xdr:rowOff>
    </xdr:to>
    <xdr:cxnSp macro="">
      <xdr:nvCxnSpPr>
        <xdr:cNvPr id="401" name="直線コネクタ 400"/>
        <xdr:cNvCxnSpPr/>
      </xdr:nvCxnSpPr>
      <xdr:spPr>
        <a:xfrm>
          <a:off x="21323300" y="6863225"/>
          <a:ext cx="838200" cy="2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68930</xdr:rowOff>
    </xdr:from>
    <xdr:to>
      <xdr:col>107</xdr:col>
      <xdr:colOff>101600</xdr:colOff>
      <xdr:row>40</xdr:row>
      <xdr:rowOff>170530</xdr:rowOff>
    </xdr:to>
    <xdr:sp macro="" textlink="">
      <xdr:nvSpPr>
        <xdr:cNvPr id="402" name="楕円 401"/>
        <xdr:cNvSpPr/>
      </xdr:nvSpPr>
      <xdr:spPr>
        <a:xfrm>
          <a:off x="20383500" y="69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5225</xdr:rowOff>
    </xdr:from>
    <xdr:to>
      <xdr:col>111</xdr:col>
      <xdr:colOff>177800</xdr:colOff>
      <xdr:row>40</xdr:row>
      <xdr:rowOff>119730</xdr:rowOff>
    </xdr:to>
    <xdr:cxnSp macro="">
      <xdr:nvCxnSpPr>
        <xdr:cNvPr id="403" name="直線コネクタ 402"/>
        <xdr:cNvCxnSpPr/>
      </xdr:nvCxnSpPr>
      <xdr:spPr>
        <a:xfrm flipV="1">
          <a:off x="20434300" y="6863225"/>
          <a:ext cx="889000" cy="11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96991</xdr:rowOff>
    </xdr:from>
    <xdr:to>
      <xdr:col>102</xdr:col>
      <xdr:colOff>165100</xdr:colOff>
      <xdr:row>41</xdr:row>
      <xdr:rowOff>27141</xdr:rowOff>
    </xdr:to>
    <xdr:sp macro="" textlink="">
      <xdr:nvSpPr>
        <xdr:cNvPr id="404" name="楕円 403"/>
        <xdr:cNvSpPr/>
      </xdr:nvSpPr>
      <xdr:spPr>
        <a:xfrm>
          <a:off x="19494500" y="695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119730</xdr:rowOff>
    </xdr:from>
    <xdr:to>
      <xdr:col>107</xdr:col>
      <xdr:colOff>50800</xdr:colOff>
      <xdr:row>40</xdr:row>
      <xdr:rowOff>147791</xdr:rowOff>
    </xdr:to>
    <xdr:cxnSp macro="">
      <xdr:nvCxnSpPr>
        <xdr:cNvPr id="405" name="直線コネクタ 404"/>
        <xdr:cNvCxnSpPr/>
      </xdr:nvCxnSpPr>
      <xdr:spPr>
        <a:xfrm flipV="1">
          <a:off x="19545300" y="6977730"/>
          <a:ext cx="889000" cy="2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123568</xdr:rowOff>
    </xdr:from>
    <xdr:to>
      <xdr:col>98</xdr:col>
      <xdr:colOff>38100</xdr:colOff>
      <xdr:row>41</xdr:row>
      <xdr:rowOff>53718</xdr:rowOff>
    </xdr:to>
    <xdr:sp macro="" textlink="">
      <xdr:nvSpPr>
        <xdr:cNvPr id="406" name="楕円 405"/>
        <xdr:cNvSpPr/>
      </xdr:nvSpPr>
      <xdr:spPr>
        <a:xfrm>
          <a:off x="18605500" y="698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147791</xdr:rowOff>
    </xdr:from>
    <xdr:to>
      <xdr:col>102</xdr:col>
      <xdr:colOff>114300</xdr:colOff>
      <xdr:row>41</xdr:row>
      <xdr:rowOff>2918</xdr:rowOff>
    </xdr:to>
    <xdr:cxnSp macro="">
      <xdr:nvCxnSpPr>
        <xdr:cNvPr id="407" name="直線コネクタ 406"/>
        <xdr:cNvCxnSpPr/>
      </xdr:nvCxnSpPr>
      <xdr:spPr>
        <a:xfrm flipV="1">
          <a:off x="18656300" y="7005791"/>
          <a:ext cx="889000" cy="2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105875</xdr:rowOff>
    </xdr:from>
    <xdr:ext cx="599010" cy="259045"/>
    <xdr:sp macro="" textlink="">
      <xdr:nvSpPr>
        <xdr:cNvPr id="408" name="n_1aveValue【一般廃棄物処理施設】&#10;一人当たり有形固定資産（償却資産）額"/>
        <xdr:cNvSpPr txBox="1"/>
      </xdr:nvSpPr>
      <xdr:spPr>
        <a:xfrm>
          <a:off x="21011095" y="713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114316</xdr:rowOff>
    </xdr:from>
    <xdr:ext cx="599010" cy="259045"/>
    <xdr:sp macro="" textlink="">
      <xdr:nvSpPr>
        <xdr:cNvPr id="409" name="n_2aveValue【一般廃棄物処理施設】&#10;一人当たり有形固定資産（償却資産）額"/>
        <xdr:cNvSpPr txBox="1"/>
      </xdr:nvSpPr>
      <xdr:spPr>
        <a:xfrm>
          <a:off x="20134795" y="714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410" name="n_3aveValue【一般廃棄物処理施設】&#10;一人当たり有形固定資産（償却資産）額"/>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124858</xdr:rowOff>
    </xdr:from>
    <xdr:ext cx="599010" cy="259045"/>
    <xdr:sp macro="" textlink="">
      <xdr:nvSpPr>
        <xdr:cNvPr id="411" name="n_4aveValue【一般廃棄物処理施設】&#10;一人当たり有形固定資産（償却資産）額"/>
        <xdr:cNvSpPr txBox="1"/>
      </xdr:nvSpPr>
      <xdr:spPr>
        <a:xfrm>
          <a:off x="18356795" y="715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72552</xdr:rowOff>
    </xdr:from>
    <xdr:ext cx="599010" cy="259045"/>
    <xdr:sp macro="" textlink="">
      <xdr:nvSpPr>
        <xdr:cNvPr id="412" name="n_1mainValue【一般廃棄物処理施設】&#10;一人当たり有形固定資産（償却資産）額"/>
        <xdr:cNvSpPr txBox="1"/>
      </xdr:nvSpPr>
      <xdr:spPr>
        <a:xfrm>
          <a:off x="21011095" y="658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15607</xdr:rowOff>
    </xdr:from>
    <xdr:ext cx="599010" cy="259045"/>
    <xdr:sp macro="" textlink="">
      <xdr:nvSpPr>
        <xdr:cNvPr id="413" name="n_2mainValue【一般廃棄物処理施設】&#10;一人当たり有形固定資産（償却資産）額"/>
        <xdr:cNvSpPr txBox="1"/>
      </xdr:nvSpPr>
      <xdr:spPr>
        <a:xfrm>
          <a:off x="20134795" y="670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43668</xdr:rowOff>
    </xdr:from>
    <xdr:ext cx="599010" cy="259045"/>
    <xdr:sp macro="" textlink="">
      <xdr:nvSpPr>
        <xdr:cNvPr id="414" name="n_3mainValue【一般廃棄物処理施設】&#10;一人当たり有形固定資産（償却資産）額"/>
        <xdr:cNvSpPr txBox="1"/>
      </xdr:nvSpPr>
      <xdr:spPr>
        <a:xfrm>
          <a:off x="19245795" y="673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70245</xdr:rowOff>
    </xdr:from>
    <xdr:ext cx="599010" cy="259045"/>
    <xdr:sp macro="" textlink="">
      <xdr:nvSpPr>
        <xdr:cNvPr id="415" name="n_4mainValue【一般廃棄物処理施設】&#10;一人当たり有形固定資産（償却資産）額"/>
        <xdr:cNvSpPr txBox="1"/>
      </xdr:nvSpPr>
      <xdr:spPr>
        <a:xfrm>
          <a:off x="18356795" y="675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4" name="正方形/長方形 4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5" name="正方形/長方形 4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6" name="正方形/長方形 4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7" name="正方形/長方形 4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8" name="正方形/長方形 4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9" name="正方形/長方形 4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0" name="正方形/長方形 4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1" name="正方形/長方形 43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2" name="正方形/長方形 4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3" name="正方形/長方形 4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4" name="正方形/長方形 4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5" name="正方形/長方形 4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6" name="正方形/長方形 4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7" name="正方形/長方形 4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8" name="正方形/長方形 4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9" name="正方形/長方形 4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0" name="テキスト ボックス 4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1" name="直線コネクタ 4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2" name="テキスト ボックス 4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3" name="直線コネクタ 44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4" name="テキスト ボックス 44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5" name="直線コネクタ 44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6" name="テキスト ボックス 44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7" name="直線コネクタ 44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8" name="テキスト ボックス 44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9" name="直線コネクタ 44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0" name="テキスト ボックス 44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1" name="直線コネクタ 45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2" name="テキスト ボックス 45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3" name="直線コネクタ 45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4" name="テキスト ボックス 45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5" name="直線コネクタ 4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7" name="直線コネクタ 456"/>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9" name="直線コネクタ 45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60"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61" name="直線コネクタ 460"/>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462" name="【消防施設】&#10;有形固定資産減価償却率平均値テキスト"/>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63" name="フローチャート: 判断 462"/>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64" name="フローチャート: 判断 463"/>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65" name="フローチャート: 判断 464"/>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6" name="フローチャート: 判断 465"/>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67" name="フローチャート: 判断 466"/>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8" name="テキスト ボックス 46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9" name="テキスト ボックス 46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0" name="テキスト ボックス 46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1" name="テキスト ボックス 47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2" name="テキスト ボックス 47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24856</xdr:rowOff>
    </xdr:from>
    <xdr:to>
      <xdr:col>85</xdr:col>
      <xdr:colOff>177800</xdr:colOff>
      <xdr:row>82</xdr:row>
      <xdr:rowOff>126456</xdr:rowOff>
    </xdr:to>
    <xdr:sp macro="" textlink="">
      <xdr:nvSpPr>
        <xdr:cNvPr id="473" name="楕円 472"/>
        <xdr:cNvSpPr/>
      </xdr:nvSpPr>
      <xdr:spPr>
        <a:xfrm>
          <a:off x="162687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47733</xdr:rowOff>
    </xdr:from>
    <xdr:ext cx="405111" cy="259045"/>
    <xdr:sp macro="" textlink="">
      <xdr:nvSpPr>
        <xdr:cNvPr id="474" name="【消防施設】&#10;有形固定資産減価償却率該当値テキスト"/>
        <xdr:cNvSpPr txBox="1"/>
      </xdr:nvSpPr>
      <xdr:spPr>
        <a:xfrm>
          <a:off x="16357600" y="139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152219</xdr:rowOff>
    </xdr:from>
    <xdr:to>
      <xdr:col>81</xdr:col>
      <xdr:colOff>101600</xdr:colOff>
      <xdr:row>83</xdr:row>
      <xdr:rowOff>82369</xdr:rowOff>
    </xdr:to>
    <xdr:sp macro="" textlink="">
      <xdr:nvSpPr>
        <xdr:cNvPr id="475" name="楕円 474"/>
        <xdr:cNvSpPr/>
      </xdr:nvSpPr>
      <xdr:spPr>
        <a:xfrm>
          <a:off x="15430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75656</xdr:rowOff>
    </xdr:from>
    <xdr:to>
      <xdr:col>85</xdr:col>
      <xdr:colOff>127000</xdr:colOff>
      <xdr:row>83</xdr:row>
      <xdr:rowOff>31569</xdr:rowOff>
    </xdr:to>
    <xdr:cxnSp macro="">
      <xdr:nvCxnSpPr>
        <xdr:cNvPr id="476" name="直線コネクタ 475"/>
        <xdr:cNvCxnSpPr/>
      </xdr:nvCxnSpPr>
      <xdr:spPr>
        <a:xfrm flipV="1">
          <a:off x="15481300" y="14134556"/>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152219</xdr:rowOff>
    </xdr:from>
    <xdr:to>
      <xdr:col>76</xdr:col>
      <xdr:colOff>165100</xdr:colOff>
      <xdr:row>83</xdr:row>
      <xdr:rowOff>82369</xdr:rowOff>
    </xdr:to>
    <xdr:sp macro="" textlink="">
      <xdr:nvSpPr>
        <xdr:cNvPr id="477" name="楕円 476"/>
        <xdr:cNvSpPr/>
      </xdr:nvSpPr>
      <xdr:spPr>
        <a:xfrm>
          <a:off x="14541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31569</xdr:rowOff>
    </xdr:from>
    <xdr:to>
      <xdr:col>81</xdr:col>
      <xdr:colOff>50800</xdr:colOff>
      <xdr:row>83</xdr:row>
      <xdr:rowOff>31569</xdr:rowOff>
    </xdr:to>
    <xdr:cxnSp macro="">
      <xdr:nvCxnSpPr>
        <xdr:cNvPr id="478" name="直線コネクタ 477"/>
        <xdr:cNvCxnSpPr/>
      </xdr:nvCxnSpPr>
      <xdr:spPr>
        <a:xfrm>
          <a:off x="14592300" y="14261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126093</xdr:rowOff>
    </xdr:from>
    <xdr:to>
      <xdr:col>72</xdr:col>
      <xdr:colOff>38100</xdr:colOff>
      <xdr:row>83</xdr:row>
      <xdr:rowOff>56243</xdr:rowOff>
    </xdr:to>
    <xdr:sp macro="" textlink="">
      <xdr:nvSpPr>
        <xdr:cNvPr id="479" name="楕円 478"/>
        <xdr:cNvSpPr/>
      </xdr:nvSpPr>
      <xdr:spPr>
        <a:xfrm>
          <a:off x="13652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5443</xdr:rowOff>
    </xdr:from>
    <xdr:to>
      <xdr:col>76</xdr:col>
      <xdr:colOff>114300</xdr:colOff>
      <xdr:row>83</xdr:row>
      <xdr:rowOff>31569</xdr:rowOff>
    </xdr:to>
    <xdr:cxnSp macro="">
      <xdr:nvCxnSpPr>
        <xdr:cNvPr id="480" name="直線コネクタ 479"/>
        <xdr:cNvCxnSpPr/>
      </xdr:nvCxnSpPr>
      <xdr:spPr>
        <a:xfrm>
          <a:off x="13703300" y="142357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90170</xdr:rowOff>
    </xdr:from>
    <xdr:to>
      <xdr:col>67</xdr:col>
      <xdr:colOff>101600</xdr:colOff>
      <xdr:row>83</xdr:row>
      <xdr:rowOff>20320</xdr:rowOff>
    </xdr:to>
    <xdr:sp macro="" textlink="">
      <xdr:nvSpPr>
        <xdr:cNvPr id="481" name="楕円 480"/>
        <xdr:cNvSpPr/>
      </xdr:nvSpPr>
      <xdr:spPr>
        <a:xfrm>
          <a:off x="12763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140970</xdr:rowOff>
    </xdr:from>
    <xdr:to>
      <xdr:col>71</xdr:col>
      <xdr:colOff>177800</xdr:colOff>
      <xdr:row>83</xdr:row>
      <xdr:rowOff>5443</xdr:rowOff>
    </xdr:to>
    <xdr:cxnSp macro="">
      <xdr:nvCxnSpPr>
        <xdr:cNvPr id="482" name="直線コネクタ 481"/>
        <xdr:cNvCxnSpPr/>
      </xdr:nvCxnSpPr>
      <xdr:spPr>
        <a:xfrm>
          <a:off x="12814300" y="141998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483" name="n_1aveValue【消防施設】&#10;有形固定資産減価償却率"/>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84" name="n_2aveValue【消防施設】&#10;有形固定資産減価償却率"/>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485"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486" name="n_4aveValue【消防施設】&#10;有形固定資産減価償却率"/>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98896</xdr:rowOff>
    </xdr:from>
    <xdr:ext cx="405111" cy="259045"/>
    <xdr:sp macro="" textlink="">
      <xdr:nvSpPr>
        <xdr:cNvPr id="487" name="n_1mainValue【消防施設】&#10;有形固定資産減価償却率"/>
        <xdr:cNvSpPr txBox="1"/>
      </xdr:nvSpPr>
      <xdr:spPr>
        <a:xfrm>
          <a:off x="15266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488" name="n_2mainValue【消防施設】&#10;有形固定資産減価償却率"/>
        <xdr:cNvSpPr txBox="1"/>
      </xdr:nvSpPr>
      <xdr:spPr>
        <a:xfrm>
          <a:off x="14389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72770</xdr:rowOff>
    </xdr:from>
    <xdr:ext cx="405111" cy="259045"/>
    <xdr:sp macro="" textlink="">
      <xdr:nvSpPr>
        <xdr:cNvPr id="489" name="n_3mainValue【消防施設】&#10;有形固定資産減価償却率"/>
        <xdr:cNvSpPr txBox="1"/>
      </xdr:nvSpPr>
      <xdr:spPr>
        <a:xfrm>
          <a:off x="13500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490" name="n_4main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1" name="正方形/長方形 4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2" name="正方形/長方形 4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3" name="正方形/長方形 4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4" name="正方形/長方形 4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5" name="正方形/長方形 4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6" name="正方形/長方形 4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7" name="正方形/長方形 4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8" name="正方形/長方形 4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9" name="テキスト ボックス 4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0" name="直線コネクタ 4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1" name="直線コネクタ 50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2" name="テキスト ボックス 50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3" name="直線コネクタ 50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4" name="テキスト ボックス 50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5" name="直線コネクタ 50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6" name="テキスト ボックス 50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7" name="直線コネクタ 50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8" name="テキスト ボックス 50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9" name="直線コネクタ 50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0" name="テキスト ボックス 50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1" name="直線コネクタ 5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12" name="テキスト ボックス 511"/>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514" name="直線コネクタ 513"/>
        <xdr:cNvCxnSpPr/>
      </xdr:nvCxnSpPr>
      <xdr:spPr>
        <a:xfrm flipV="1">
          <a:off x="22160864" y="13459968"/>
          <a:ext cx="0" cy="139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515" name="【消防施設】&#10;一人当たり面積最小値テキスト"/>
        <xdr:cNvSpPr txBox="1"/>
      </xdr:nvSpPr>
      <xdr:spPr>
        <a:xfrm>
          <a:off x="22199600" y="148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516" name="直線コネクタ 515"/>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517" name="【消防施設】&#10;一人当たり面積最大値テキスト"/>
        <xdr:cNvSpPr txBox="1"/>
      </xdr:nvSpPr>
      <xdr:spPr>
        <a:xfrm>
          <a:off x="22199600" y="1323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518" name="直線コネクタ 517"/>
        <xdr:cNvCxnSpPr/>
      </xdr:nvCxnSpPr>
      <xdr:spPr>
        <a:xfrm>
          <a:off x="22072600" y="1345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519" name="【消防施設】&#10;一人当たり面積平均値テキスト"/>
        <xdr:cNvSpPr txBox="1"/>
      </xdr:nvSpPr>
      <xdr:spPr>
        <a:xfrm>
          <a:off x="22199600" y="14587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520" name="フローチャート: 判断 519"/>
        <xdr:cNvSpPr/>
      </xdr:nvSpPr>
      <xdr:spPr>
        <a:xfrm>
          <a:off x="22110700" y="1473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521" name="フローチャート: 判断 520"/>
        <xdr:cNvSpPr/>
      </xdr:nvSpPr>
      <xdr:spPr>
        <a:xfrm>
          <a:off x="21272500" y="1474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522" name="フローチャート: 判断 521"/>
        <xdr:cNvSpPr/>
      </xdr:nvSpPr>
      <xdr:spPr>
        <a:xfrm>
          <a:off x="20383500" y="1474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23" name="フローチャート: 判断 522"/>
        <xdr:cNvSpPr/>
      </xdr:nvSpPr>
      <xdr:spPr>
        <a:xfrm>
          <a:off x="19494500" y="1475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21780</xdr:rowOff>
    </xdr:from>
    <xdr:to>
      <xdr:col>98</xdr:col>
      <xdr:colOff>38100</xdr:colOff>
      <xdr:row>86</xdr:row>
      <xdr:rowOff>123380</xdr:rowOff>
    </xdr:to>
    <xdr:sp macro="" textlink="">
      <xdr:nvSpPr>
        <xdr:cNvPr id="524" name="フローチャート: 判断 523"/>
        <xdr:cNvSpPr/>
      </xdr:nvSpPr>
      <xdr:spPr>
        <a:xfrm>
          <a:off x="18605500" y="1476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5" name="テキスト ボックス 5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6" name="テキスト ボックス 5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7" name="テキスト ボックス 5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8" name="テキスト ボックス 5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9" name="テキスト ボックス 5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57404</xdr:rowOff>
    </xdr:from>
    <xdr:to>
      <xdr:col>116</xdr:col>
      <xdr:colOff>114300</xdr:colOff>
      <xdr:row>86</xdr:row>
      <xdr:rowOff>159004</xdr:rowOff>
    </xdr:to>
    <xdr:sp macro="" textlink="">
      <xdr:nvSpPr>
        <xdr:cNvPr id="530" name="楕円 529"/>
        <xdr:cNvSpPr/>
      </xdr:nvSpPr>
      <xdr:spPr>
        <a:xfrm>
          <a:off x="22110700" y="148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143781</xdr:rowOff>
    </xdr:from>
    <xdr:ext cx="469744" cy="259045"/>
    <xdr:sp macro="" textlink="">
      <xdr:nvSpPr>
        <xdr:cNvPr id="531" name="【消防施設】&#10;一人当たり面積該当値テキスト"/>
        <xdr:cNvSpPr txBox="1"/>
      </xdr:nvSpPr>
      <xdr:spPr>
        <a:xfrm>
          <a:off x="22199600" y="1471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167132</xdr:rowOff>
    </xdr:from>
    <xdr:to>
      <xdr:col>112</xdr:col>
      <xdr:colOff>38100</xdr:colOff>
      <xdr:row>86</xdr:row>
      <xdr:rowOff>97282</xdr:rowOff>
    </xdr:to>
    <xdr:sp macro="" textlink="">
      <xdr:nvSpPr>
        <xdr:cNvPr id="532" name="楕円 531"/>
        <xdr:cNvSpPr/>
      </xdr:nvSpPr>
      <xdr:spPr>
        <a:xfrm>
          <a:off x="21272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46482</xdr:rowOff>
    </xdr:from>
    <xdr:to>
      <xdr:col>116</xdr:col>
      <xdr:colOff>63500</xdr:colOff>
      <xdr:row>86</xdr:row>
      <xdr:rowOff>108204</xdr:rowOff>
    </xdr:to>
    <xdr:cxnSp macro="">
      <xdr:nvCxnSpPr>
        <xdr:cNvPr id="533" name="直線コネクタ 532"/>
        <xdr:cNvCxnSpPr/>
      </xdr:nvCxnSpPr>
      <xdr:spPr>
        <a:xfrm>
          <a:off x="21323300" y="1479118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636</xdr:rowOff>
    </xdr:from>
    <xdr:to>
      <xdr:col>107</xdr:col>
      <xdr:colOff>101600</xdr:colOff>
      <xdr:row>86</xdr:row>
      <xdr:rowOff>102236</xdr:rowOff>
    </xdr:to>
    <xdr:sp macro="" textlink="">
      <xdr:nvSpPr>
        <xdr:cNvPr id="534" name="楕円 533"/>
        <xdr:cNvSpPr/>
      </xdr:nvSpPr>
      <xdr:spPr>
        <a:xfrm>
          <a:off x="20383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46482</xdr:rowOff>
    </xdr:from>
    <xdr:to>
      <xdr:col>111</xdr:col>
      <xdr:colOff>177800</xdr:colOff>
      <xdr:row>86</xdr:row>
      <xdr:rowOff>51436</xdr:rowOff>
    </xdr:to>
    <xdr:cxnSp macro="">
      <xdr:nvCxnSpPr>
        <xdr:cNvPr id="535" name="直線コネクタ 534"/>
        <xdr:cNvCxnSpPr/>
      </xdr:nvCxnSpPr>
      <xdr:spPr>
        <a:xfrm flipV="1">
          <a:off x="20434300" y="14791182"/>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5778</xdr:rowOff>
    </xdr:from>
    <xdr:to>
      <xdr:col>102</xdr:col>
      <xdr:colOff>165100</xdr:colOff>
      <xdr:row>86</xdr:row>
      <xdr:rowOff>107378</xdr:rowOff>
    </xdr:to>
    <xdr:sp macro="" textlink="">
      <xdr:nvSpPr>
        <xdr:cNvPr id="536" name="楕円 535"/>
        <xdr:cNvSpPr/>
      </xdr:nvSpPr>
      <xdr:spPr>
        <a:xfrm>
          <a:off x="19494500" y="1475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51436</xdr:rowOff>
    </xdr:from>
    <xdr:to>
      <xdr:col>107</xdr:col>
      <xdr:colOff>50800</xdr:colOff>
      <xdr:row>86</xdr:row>
      <xdr:rowOff>56578</xdr:rowOff>
    </xdr:to>
    <xdr:cxnSp macro="">
      <xdr:nvCxnSpPr>
        <xdr:cNvPr id="537" name="直線コネクタ 536"/>
        <xdr:cNvCxnSpPr/>
      </xdr:nvCxnSpPr>
      <xdr:spPr>
        <a:xfrm flipV="1">
          <a:off x="19545300" y="14796136"/>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10540</xdr:rowOff>
    </xdr:from>
    <xdr:to>
      <xdr:col>98</xdr:col>
      <xdr:colOff>38100</xdr:colOff>
      <xdr:row>86</xdr:row>
      <xdr:rowOff>112140</xdr:rowOff>
    </xdr:to>
    <xdr:sp macro="" textlink="">
      <xdr:nvSpPr>
        <xdr:cNvPr id="538" name="楕円 537"/>
        <xdr:cNvSpPr/>
      </xdr:nvSpPr>
      <xdr:spPr>
        <a:xfrm>
          <a:off x="18605500" y="147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56578</xdr:rowOff>
    </xdr:from>
    <xdr:to>
      <xdr:col>102</xdr:col>
      <xdr:colOff>114300</xdr:colOff>
      <xdr:row>86</xdr:row>
      <xdr:rowOff>61340</xdr:rowOff>
    </xdr:to>
    <xdr:cxnSp macro="">
      <xdr:nvCxnSpPr>
        <xdr:cNvPr id="539" name="直線コネクタ 538"/>
        <xdr:cNvCxnSpPr/>
      </xdr:nvCxnSpPr>
      <xdr:spPr>
        <a:xfrm flipV="1">
          <a:off x="18656300" y="1480127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90885</xdr:rowOff>
    </xdr:from>
    <xdr:ext cx="469744" cy="259045"/>
    <xdr:sp macro="" textlink="">
      <xdr:nvSpPr>
        <xdr:cNvPr id="540" name="n_1aveValue【消防施設】&#10;一人当たり面積"/>
        <xdr:cNvSpPr txBox="1"/>
      </xdr:nvSpPr>
      <xdr:spPr>
        <a:xfrm>
          <a:off x="21075727" y="148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541" name="n_2aveValue【消防施設】&#10;一人当たり面積"/>
        <xdr:cNvSpPr txBox="1"/>
      </xdr:nvSpPr>
      <xdr:spPr>
        <a:xfrm>
          <a:off x="20199427" y="1451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542" name="n_3aveValue【消防施設】&#10;一人当たり面積"/>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114507</xdr:rowOff>
    </xdr:from>
    <xdr:ext cx="469744" cy="259045"/>
    <xdr:sp macro="" textlink="">
      <xdr:nvSpPr>
        <xdr:cNvPr id="543" name="n_4aveValue【消防施設】&#10;一人当たり面積"/>
        <xdr:cNvSpPr txBox="1"/>
      </xdr:nvSpPr>
      <xdr:spPr>
        <a:xfrm>
          <a:off x="18421427"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113809</xdr:rowOff>
    </xdr:from>
    <xdr:ext cx="469744" cy="259045"/>
    <xdr:sp macro="" textlink="">
      <xdr:nvSpPr>
        <xdr:cNvPr id="544" name="n_1mainValue【消防施設】&#10;一人当たり面積"/>
        <xdr:cNvSpPr txBox="1"/>
      </xdr:nvSpPr>
      <xdr:spPr>
        <a:xfrm>
          <a:off x="21075727" y="1451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93363</xdr:rowOff>
    </xdr:from>
    <xdr:ext cx="469744" cy="259045"/>
    <xdr:sp macro="" textlink="">
      <xdr:nvSpPr>
        <xdr:cNvPr id="545" name="n_2mainValue【消防施設】&#10;一人当たり面積"/>
        <xdr:cNvSpPr txBox="1"/>
      </xdr:nvSpPr>
      <xdr:spPr>
        <a:xfrm>
          <a:off x="20199427" y="148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123905</xdr:rowOff>
    </xdr:from>
    <xdr:ext cx="469744" cy="259045"/>
    <xdr:sp macro="" textlink="">
      <xdr:nvSpPr>
        <xdr:cNvPr id="546" name="n_3mainValue【消防施設】&#10;一人当たり面積"/>
        <xdr:cNvSpPr txBox="1"/>
      </xdr:nvSpPr>
      <xdr:spPr>
        <a:xfrm>
          <a:off x="19310427" y="1452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128667</xdr:rowOff>
    </xdr:from>
    <xdr:ext cx="469744" cy="259045"/>
    <xdr:sp macro="" textlink="">
      <xdr:nvSpPr>
        <xdr:cNvPr id="547" name="n_4mainValue【消防施設】&#10;一人当たり面積"/>
        <xdr:cNvSpPr txBox="1"/>
      </xdr:nvSpPr>
      <xdr:spPr>
        <a:xfrm>
          <a:off x="18421427" y="1453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8" name="テキスト ボックス 5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0" name="テキスト ボックス 55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0" name="テキスト ボックス 56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73" name="直線コネクタ 572"/>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5" name="直線コネクタ 57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6"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7" name="直線コネクタ 576"/>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578" name="【庁舎】&#10;有形固定資産減価償却率平均値テキスト"/>
        <xdr:cNvSpPr txBox="1"/>
      </xdr:nvSpPr>
      <xdr:spPr>
        <a:xfrm>
          <a:off x="16357600" y="17896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9" name="フローチャート: 判断 578"/>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80" name="フローチャート: 判断 579"/>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81" name="フローチャート: 判断 580"/>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82" name="フローチャート: 判断 581"/>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83" name="フローチャート: 判断 582"/>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18869</xdr:rowOff>
    </xdr:from>
    <xdr:to>
      <xdr:col>85</xdr:col>
      <xdr:colOff>177800</xdr:colOff>
      <xdr:row>101</xdr:row>
      <xdr:rowOff>120469</xdr:rowOff>
    </xdr:to>
    <xdr:sp macro="" textlink="">
      <xdr:nvSpPr>
        <xdr:cNvPr id="589" name="楕円 588"/>
        <xdr:cNvSpPr/>
      </xdr:nvSpPr>
      <xdr:spPr>
        <a:xfrm>
          <a:off x="16268700" y="173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41746</xdr:rowOff>
    </xdr:from>
    <xdr:ext cx="405111" cy="259045"/>
    <xdr:sp macro="" textlink="">
      <xdr:nvSpPr>
        <xdr:cNvPr id="590" name="【庁舎】&#10;有形固定資産減価償却率該当値テキスト"/>
        <xdr:cNvSpPr txBox="1"/>
      </xdr:nvSpPr>
      <xdr:spPr>
        <a:xfrm>
          <a:off x="16357600" y="1718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147864</xdr:rowOff>
    </xdr:from>
    <xdr:to>
      <xdr:col>81</xdr:col>
      <xdr:colOff>101600</xdr:colOff>
      <xdr:row>101</xdr:row>
      <xdr:rowOff>78014</xdr:rowOff>
    </xdr:to>
    <xdr:sp macro="" textlink="">
      <xdr:nvSpPr>
        <xdr:cNvPr id="591" name="楕円 590"/>
        <xdr:cNvSpPr/>
      </xdr:nvSpPr>
      <xdr:spPr>
        <a:xfrm>
          <a:off x="15430500" y="172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27214</xdr:rowOff>
    </xdr:from>
    <xdr:to>
      <xdr:col>85</xdr:col>
      <xdr:colOff>127000</xdr:colOff>
      <xdr:row>101</xdr:row>
      <xdr:rowOff>69669</xdr:rowOff>
    </xdr:to>
    <xdr:cxnSp macro="">
      <xdr:nvCxnSpPr>
        <xdr:cNvPr id="592" name="直線コネクタ 591"/>
        <xdr:cNvCxnSpPr/>
      </xdr:nvCxnSpPr>
      <xdr:spPr>
        <a:xfrm>
          <a:off x="15481300" y="1734366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103777</xdr:rowOff>
    </xdr:from>
    <xdr:to>
      <xdr:col>76</xdr:col>
      <xdr:colOff>165100</xdr:colOff>
      <xdr:row>101</xdr:row>
      <xdr:rowOff>33927</xdr:rowOff>
    </xdr:to>
    <xdr:sp macro="" textlink="">
      <xdr:nvSpPr>
        <xdr:cNvPr id="593" name="楕円 592"/>
        <xdr:cNvSpPr/>
      </xdr:nvSpPr>
      <xdr:spPr>
        <a:xfrm>
          <a:off x="145415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154577</xdr:rowOff>
    </xdr:from>
    <xdr:to>
      <xdr:col>81</xdr:col>
      <xdr:colOff>50800</xdr:colOff>
      <xdr:row>101</xdr:row>
      <xdr:rowOff>27214</xdr:rowOff>
    </xdr:to>
    <xdr:cxnSp macro="">
      <xdr:nvCxnSpPr>
        <xdr:cNvPr id="594" name="直線コネクタ 593"/>
        <xdr:cNvCxnSpPr/>
      </xdr:nvCxnSpPr>
      <xdr:spPr>
        <a:xfrm>
          <a:off x="14592300" y="1729957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61323</xdr:rowOff>
    </xdr:from>
    <xdr:to>
      <xdr:col>72</xdr:col>
      <xdr:colOff>38100</xdr:colOff>
      <xdr:row>100</xdr:row>
      <xdr:rowOff>162923</xdr:rowOff>
    </xdr:to>
    <xdr:sp macro="" textlink="">
      <xdr:nvSpPr>
        <xdr:cNvPr id="595" name="楕円 594"/>
        <xdr:cNvSpPr/>
      </xdr:nvSpPr>
      <xdr:spPr>
        <a:xfrm>
          <a:off x="136525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112123</xdr:rowOff>
    </xdr:from>
    <xdr:to>
      <xdr:col>76</xdr:col>
      <xdr:colOff>114300</xdr:colOff>
      <xdr:row>100</xdr:row>
      <xdr:rowOff>154577</xdr:rowOff>
    </xdr:to>
    <xdr:cxnSp macro="">
      <xdr:nvCxnSpPr>
        <xdr:cNvPr id="596" name="直線コネクタ 595"/>
        <xdr:cNvCxnSpPr/>
      </xdr:nvCxnSpPr>
      <xdr:spPr>
        <a:xfrm>
          <a:off x="13703300" y="172571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597" name="楕円 596"/>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112123</xdr:rowOff>
    </xdr:from>
    <xdr:to>
      <xdr:col>71</xdr:col>
      <xdr:colOff>177800</xdr:colOff>
      <xdr:row>109</xdr:row>
      <xdr:rowOff>35379</xdr:rowOff>
    </xdr:to>
    <xdr:cxnSp macro="">
      <xdr:nvCxnSpPr>
        <xdr:cNvPr id="598" name="直線コネクタ 597"/>
        <xdr:cNvCxnSpPr/>
      </xdr:nvCxnSpPr>
      <xdr:spPr>
        <a:xfrm flipV="1">
          <a:off x="12814300" y="17257123"/>
          <a:ext cx="889000" cy="14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599"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600" name="n_2aveValue【庁舎】&#10;有形固定資産減価償却率"/>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601" name="n_3aveValue【庁舎】&#10;有形固定資産減価償却率"/>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602" name="n_4aveValue【庁舎】&#10;有形固定資産減価償却率"/>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94541</xdr:rowOff>
    </xdr:from>
    <xdr:ext cx="405111" cy="259045"/>
    <xdr:sp macro="" textlink="">
      <xdr:nvSpPr>
        <xdr:cNvPr id="603" name="n_1mainValue【庁舎】&#10;有形固定資産減価償却率"/>
        <xdr:cNvSpPr txBox="1"/>
      </xdr:nvSpPr>
      <xdr:spPr>
        <a:xfrm>
          <a:off x="15266044" y="1706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50454</xdr:rowOff>
    </xdr:from>
    <xdr:ext cx="405111" cy="259045"/>
    <xdr:sp macro="" textlink="">
      <xdr:nvSpPr>
        <xdr:cNvPr id="604" name="n_2mainValue【庁舎】&#10;有形固定資産減価償却率"/>
        <xdr:cNvSpPr txBox="1"/>
      </xdr:nvSpPr>
      <xdr:spPr>
        <a:xfrm>
          <a:off x="1438974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8000</xdr:rowOff>
    </xdr:from>
    <xdr:ext cx="405111" cy="259045"/>
    <xdr:sp macro="" textlink="">
      <xdr:nvSpPr>
        <xdr:cNvPr id="605" name="n_3mainValue【庁舎】&#10;有形固定資産減価償却率"/>
        <xdr:cNvSpPr txBox="1"/>
      </xdr:nvSpPr>
      <xdr:spPr>
        <a:xfrm>
          <a:off x="13500744"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06" name="n_4mainValue【庁舎】&#10;有形固定資産減価償却率"/>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30" name="直線コネクタ 629"/>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31"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32" name="直線コネクタ 631"/>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33"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34" name="直線コネクタ 633"/>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635" name="【庁舎】&#10;一人当たり面積平均値テキスト"/>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6" name="フローチャート: 判断 635"/>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7" name="フローチャート: 判断 636"/>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8" name="フローチャート: 判断 637"/>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9" name="フローチャート: 判断 638"/>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6731</xdr:rowOff>
    </xdr:from>
    <xdr:to>
      <xdr:col>98</xdr:col>
      <xdr:colOff>38100</xdr:colOff>
      <xdr:row>107</xdr:row>
      <xdr:rowOff>108331</xdr:rowOff>
    </xdr:to>
    <xdr:sp macro="" textlink="">
      <xdr:nvSpPr>
        <xdr:cNvPr id="640" name="フローチャート: 判断 639"/>
        <xdr:cNvSpPr/>
      </xdr:nvSpPr>
      <xdr:spPr>
        <a:xfrm>
          <a:off x="18605500" y="1835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135128</xdr:rowOff>
    </xdr:from>
    <xdr:to>
      <xdr:col>116</xdr:col>
      <xdr:colOff>114300</xdr:colOff>
      <xdr:row>107</xdr:row>
      <xdr:rowOff>65278</xdr:rowOff>
    </xdr:to>
    <xdr:sp macro="" textlink="">
      <xdr:nvSpPr>
        <xdr:cNvPr id="646" name="楕円 645"/>
        <xdr:cNvSpPr/>
      </xdr:nvSpPr>
      <xdr:spPr>
        <a:xfrm>
          <a:off x="221107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113555</xdr:rowOff>
    </xdr:from>
    <xdr:ext cx="469744" cy="259045"/>
    <xdr:sp macro="" textlink="">
      <xdr:nvSpPr>
        <xdr:cNvPr id="647" name="【庁舎】&#10;一人当たり面積該当値テキスト"/>
        <xdr:cNvSpPr txBox="1"/>
      </xdr:nvSpPr>
      <xdr:spPr>
        <a:xfrm>
          <a:off x="22199600"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141224</xdr:rowOff>
    </xdr:from>
    <xdr:to>
      <xdr:col>112</xdr:col>
      <xdr:colOff>38100</xdr:colOff>
      <xdr:row>107</xdr:row>
      <xdr:rowOff>71374</xdr:rowOff>
    </xdr:to>
    <xdr:sp macro="" textlink="">
      <xdr:nvSpPr>
        <xdr:cNvPr id="648" name="楕円 647"/>
        <xdr:cNvSpPr/>
      </xdr:nvSpPr>
      <xdr:spPr>
        <a:xfrm>
          <a:off x="21272500" y="183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xdr:rowOff>
    </xdr:from>
    <xdr:to>
      <xdr:col>116</xdr:col>
      <xdr:colOff>63500</xdr:colOff>
      <xdr:row>107</xdr:row>
      <xdr:rowOff>20574</xdr:rowOff>
    </xdr:to>
    <xdr:cxnSp macro="">
      <xdr:nvCxnSpPr>
        <xdr:cNvPr id="649" name="直線コネクタ 648"/>
        <xdr:cNvCxnSpPr/>
      </xdr:nvCxnSpPr>
      <xdr:spPr>
        <a:xfrm flipV="1">
          <a:off x="21323300" y="1835962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147320</xdr:rowOff>
    </xdr:from>
    <xdr:to>
      <xdr:col>107</xdr:col>
      <xdr:colOff>101600</xdr:colOff>
      <xdr:row>107</xdr:row>
      <xdr:rowOff>77470</xdr:rowOff>
    </xdr:to>
    <xdr:sp macro="" textlink="">
      <xdr:nvSpPr>
        <xdr:cNvPr id="650" name="楕円 649"/>
        <xdr:cNvSpPr/>
      </xdr:nvSpPr>
      <xdr:spPr>
        <a:xfrm>
          <a:off x="20383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20574</xdr:rowOff>
    </xdr:from>
    <xdr:to>
      <xdr:col>111</xdr:col>
      <xdr:colOff>177800</xdr:colOff>
      <xdr:row>107</xdr:row>
      <xdr:rowOff>26670</xdr:rowOff>
    </xdr:to>
    <xdr:cxnSp macro="">
      <xdr:nvCxnSpPr>
        <xdr:cNvPr id="651" name="直線コネクタ 650"/>
        <xdr:cNvCxnSpPr/>
      </xdr:nvCxnSpPr>
      <xdr:spPr>
        <a:xfrm flipV="1">
          <a:off x="20434300" y="1836572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156463</xdr:rowOff>
    </xdr:from>
    <xdr:to>
      <xdr:col>102</xdr:col>
      <xdr:colOff>165100</xdr:colOff>
      <xdr:row>107</xdr:row>
      <xdr:rowOff>86613</xdr:rowOff>
    </xdr:to>
    <xdr:sp macro="" textlink="">
      <xdr:nvSpPr>
        <xdr:cNvPr id="652" name="楕円 651"/>
        <xdr:cNvSpPr/>
      </xdr:nvSpPr>
      <xdr:spPr>
        <a:xfrm>
          <a:off x="19494500" y="1833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26670</xdr:rowOff>
    </xdr:from>
    <xdr:to>
      <xdr:col>107</xdr:col>
      <xdr:colOff>50800</xdr:colOff>
      <xdr:row>107</xdr:row>
      <xdr:rowOff>35813</xdr:rowOff>
    </xdr:to>
    <xdr:cxnSp macro="">
      <xdr:nvCxnSpPr>
        <xdr:cNvPr id="653" name="直線コネクタ 652"/>
        <xdr:cNvCxnSpPr/>
      </xdr:nvCxnSpPr>
      <xdr:spPr>
        <a:xfrm flipV="1">
          <a:off x="19545300" y="183718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82550</xdr:rowOff>
    </xdr:from>
    <xdr:to>
      <xdr:col>98</xdr:col>
      <xdr:colOff>38100</xdr:colOff>
      <xdr:row>109</xdr:row>
      <xdr:rowOff>12700</xdr:rowOff>
    </xdr:to>
    <xdr:sp macro="" textlink="">
      <xdr:nvSpPr>
        <xdr:cNvPr id="654" name="楕円 653"/>
        <xdr:cNvSpPr/>
      </xdr:nvSpPr>
      <xdr:spPr>
        <a:xfrm>
          <a:off x="18605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35813</xdr:rowOff>
    </xdr:from>
    <xdr:to>
      <xdr:col>102</xdr:col>
      <xdr:colOff>114300</xdr:colOff>
      <xdr:row>108</xdr:row>
      <xdr:rowOff>133350</xdr:rowOff>
    </xdr:to>
    <xdr:cxnSp macro="">
      <xdr:nvCxnSpPr>
        <xdr:cNvPr id="655" name="直線コネクタ 654"/>
        <xdr:cNvCxnSpPr/>
      </xdr:nvCxnSpPr>
      <xdr:spPr>
        <a:xfrm flipV="1">
          <a:off x="18656300" y="18380963"/>
          <a:ext cx="889000" cy="26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56" name="n_1aveValue【庁舎】&#10;一人当たり面積"/>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57" name="n_2aveValue【庁舎】&#10;一人当たり面積"/>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58" name="n_3aveValue【庁舎】&#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124858</xdr:rowOff>
    </xdr:from>
    <xdr:ext cx="469744" cy="259045"/>
    <xdr:sp macro="" textlink="">
      <xdr:nvSpPr>
        <xdr:cNvPr id="659" name="n_4aveValue【庁舎】&#10;一人当たり面積"/>
        <xdr:cNvSpPr txBox="1"/>
      </xdr:nvSpPr>
      <xdr:spPr>
        <a:xfrm>
          <a:off x="18421427" y="1812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62501</xdr:rowOff>
    </xdr:from>
    <xdr:ext cx="469744" cy="259045"/>
    <xdr:sp macro="" textlink="">
      <xdr:nvSpPr>
        <xdr:cNvPr id="660" name="n_1mainValue【庁舎】&#10;一人当たり面積"/>
        <xdr:cNvSpPr txBox="1"/>
      </xdr:nvSpPr>
      <xdr:spPr>
        <a:xfrm>
          <a:off x="21075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68597</xdr:rowOff>
    </xdr:from>
    <xdr:ext cx="469744" cy="259045"/>
    <xdr:sp macro="" textlink="">
      <xdr:nvSpPr>
        <xdr:cNvPr id="661" name="n_2mainValue【庁舎】&#10;一人当たり面積"/>
        <xdr:cNvSpPr txBox="1"/>
      </xdr:nvSpPr>
      <xdr:spPr>
        <a:xfrm>
          <a:off x="20199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77740</xdr:rowOff>
    </xdr:from>
    <xdr:ext cx="469744" cy="259045"/>
    <xdr:sp macro="" textlink="">
      <xdr:nvSpPr>
        <xdr:cNvPr id="662" name="n_3mainValue【庁舎】&#10;一人当たり面積"/>
        <xdr:cNvSpPr txBox="1"/>
      </xdr:nvSpPr>
      <xdr:spPr>
        <a:xfrm>
          <a:off x="193104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3827</xdr:rowOff>
    </xdr:from>
    <xdr:ext cx="469744" cy="259045"/>
    <xdr:sp macro="" textlink="">
      <xdr:nvSpPr>
        <xdr:cNvPr id="663" name="n_4mainValue【庁舎】&#10;一人当たり面積"/>
        <xdr:cNvSpPr txBox="1"/>
      </xdr:nvSpPr>
      <xdr:spPr>
        <a:xfrm>
          <a:off x="18421427"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については、減価償却率が特に高いことから、財政負担を考慮しながらも計画的に整備していく必要がある。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については、類似団体内順位、全国平均、青森県平均全てにおいて上回っており、良好である。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については、現在、建替事業を実施しており、今後、改善が見込まれる。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については、新庁舎の建替が完了したことから、減価償却率が大幅に改善している。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4,771
4,758
52.09
6,829,249
6,568,627
258,939
2,512,180
4,129,697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上回っているものの、原子力発電所建設工事の中断に伴う地域経済の低迷及び基幹産業である漁業の長きにわたる不振等により、個人・法人ともに目に見える増収には至っておらず、例年と同水準の数値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数値の大幅な改善は非常に難しいことから、これまでと同様に基幹産業である漁業における６次産業化の推進及びそれに伴う雇用の安定に努め、歳出の徹底した見直しを行うことにより、町財政の安定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65617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4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45508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106485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6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回っている状態である。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前年度に比べ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大幅に改善はしたものの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、引き続き、各種事業の精査や経費節減に努め、継続性を保てるよう更なる柔軟性のある財政構造を目指す。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63</xdr:row>
      <xdr:rowOff>142452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66306"/>
          <a:ext cx="8382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63</xdr:row>
      <xdr:rowOff>142452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93917"/>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64</xdr:row>
      <xdr:rowOff>51435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93917"/>
          <a:ext cx="889000" cy="4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51435</xdr:rowOff>
    </xdr:from>
    <xdr:to>
      <xdr:col>11</xdr:col>
      <xdr:colOff>31750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2423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6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2133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91652</xdr:rowOff>
    </xdr:from>
    <xdr:to>
      <xdr:col>19</xdr:col>
      <xdr:colOff>184150</xdr:colOff>
      <xdr:row>64</xdr:row>
      <xdr:rowOff>21802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6579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7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84667</xdr:rowOff>
    </xdr:from>
    <xdr:to>
      <xdr:col>15</xdr:col>
      <xdr:colOff>133350</xdr:colOff>
      <xdr:row>62</xdr:row>
      <xdr:rowOff>14817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24994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635</xdr:rowOff>
    </xdr:from>
    <xdr:to>
      <xdr:col>11</xdr:col>
      <xdr:colOff>82550</xdr:colOff>
      <xdr:row>64</xdr:row>
      <xdr:rowOff>102235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87012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5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年々増額傾向となってはいるものの、類似団体平均を大きく下回っていることから、今後も引き続き、行財政改革等による経費の節減に努め、更なる財政健全化を目指す。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121185</xdr:rowOff>
    </xdr:from>
    <xdr:to>
      <xdr:col>23</xdr:col>
      <xdr:colOff>133350</xdr:colOff>
      <xdr:row>81</xdr:row>
      <xdr:rowOff>133696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08635"/>
          <a:ext cx="838200" cy="1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110933</xdr:rowOff>
    </xdr:from>
    <xdr:to>
      <xdr:col>19</xdr:col>
      <xdr:colOff>133350</xdr:colOff>
      <xdr:row>81</xdr:row>
      <xdr:rowOff>121185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98383"/>
          <a:ext cx="889000" cy="1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110933</xdr:rowOff>
    </xdr:from>
    <xdr:to>
      <xdr:col>15</xdr:col>
      <xdr:colOff>82550</xdr:colOff>
      <xdr:row>81</xdr:row>
      <xdr:rowOff>114119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98383"/>
          <a:ext cx="889000" cy="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92184</xdr:rowOff>
    </xdr:from>
    <xdr:to>
      <xdr:col>11</xdr:col>
      <xdr:colOff>31750</xdr:colOff>
      <xdr:row>81</xdr:row>
      <xdr:rowOff>114119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9634"/>
          <a:ext cx="889000" cy="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15476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74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82896</xdr:rowOff>
    </xdr:from>
    <xdr:to>
      <xdr:col>23</xdr:col>
      <xdr:colOff>184150</xdr:colOff>
      <xdr:row>82</xdr:row>
      <xdr:rowOff>13046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7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4173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70385</xdr:rowOff>
    </xdr:from>
    <xdr:to>
      <xdr:col>19</xdr:col>
      <xdr:colOff>184150</xdr:colOff>
      <xdr:row>82</xdr:row>
      <xdr:rowOff>535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5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10712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26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60133</xdr:rowOff>
    </xdr:from>
    <xdr:to>
      <xdr:col>15</xdr:col>
      <xdr:colOff>133350</xdr:colOff>
      <xdr:row>81</xdr:row>
      <xdr:rowOff>161733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4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1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63319</xdr:rowOff>
    </xdr:from>
    <xdr:to>
      <xdr:col>11</xdr:col>
      <xdr:colOff>82550</xdr:colOff>
      <xdr:row>81</xdr:row>
      <xdr:rowOff>164919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3646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41384</xdr:rowOff>
    </xdr:from>
    <xdr:to>
      <xdr:col>7</xdr:col>
      <xdr:colOff>31750</xdr:colOff>
      <xdr:row>81</xdr:row>
      <xdr:rowOff>142984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153161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7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近年は大きな変動はなく横ばいの状態が続いており、類似団体平均よりも高い値となっている。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等に基づいた勧奨退職や新規採用の抑制により健全性に努めてはいるものの、一般行政職経験年数が長い職員の比率が高く、職員構成比の均衡が図られていないことが値の高止まりの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引き続き、職員構成及び給与制度の見直しを行い、適正な給与水準の確保に努める。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93027</xdr:rowOff>
    </xdr:from>
    <xdr:to>
      <xdr:col>81</xdr:col>
      <xdr:colOff>44450</xdr:colOff>
      <xdr:row>87</xdr:row>
      <xdr:rowOff>123189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09177"/>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93027</xdr:rowOff>
    </xdr:from>
    <xdr:to>
      <xdr:col>77</xdr:col>
      <xdr:colOff>44450</xdr:colOff>
      <xdr:row>87</xdr:row>
      <xdr:rowOff>135255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0917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135255</xdr:rowOff>
    </xdr:from>
    <xdr:to>
      <xdr:col>72</xdr:col>
      <xdr:colOff>203200</xdr:colOff>
      <xdr:row>88</xdr:row>
      <xdr:rowOff>18098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505140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12064</xdr:rowOff>
    </xdr:from>
    <xdr:to>
      <xdr:col>68</xdr:col>
      <xdr:colOff>152400</xdr:colOff>
      <xdr:row>88</xdr:row>
      <xdr:rowOff>18098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5099664"/>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42227</xdr:rowOff>
    </xdr:from>
    <xdr:to>
      <xdr:col>77</xdr:col>
      <xdr:colOff>95250</xdr:colOff>
      <xdr:row>87</xdr:row>
      <xdr:rowOff>143827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128604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4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84455</xdr:rowOff>
    </xdr:from>
    <xdr:to>
      <xdr:col>73</xdr:col>
      <xdr:colOff>44450</xdr:colOff>
      <xdr:row>88</xdr:row>
      <xdr:rowOff>14605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170832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138748</xdr:rowOff>
    </xdr:from>
    <xdr:to>
      <xdr:col>68</xdr:col>
      <xdr:colOff>203200</xdr:colOff>
      <xdr:row>88</xdr:row>
      <xdr:rowOff>68898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53675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4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132714</xdr:rowOff>
    </xdr:from>
    <xdr:to>
      <xdr:col>64</xdr:col>
      <xdr:colOff>152400</xdr:colOff>
      <xdr:row>88</xdr:row>
      <xdr:rowOff>62864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47641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近年は僅かずつではあるが上昇傾向が続いているものの、類似団体平均を大きく下回っている。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引き続き、新規採用者が見込まれるが、組織改革や事務の効率化等により、適正な人員の配置を図り、更なる健全性に努める。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65469</xdr:rowOff>
    </xdr:from>
    <xdr:to>
      <xdr:col>81</xdr:col>
      <xdr:colOff>44450</xdr:colOff>
      <xdr:row>58</xdr:row>
      <xdr:rowOff>86884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09569"/>
          <a:ext cx="838200" cy="2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44656</xdr:rowOff>
    </xdr:from>
    <xdr:to>
      <xdr:col>77</xdr:col>
      <xdr:colOff>44450</xdr:colOff>
      <xdr:row>58</xdr:row>
      <xdr:rowOff>65469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9988756"/>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32893</xdr:rowOff>
    </xdr:from>
    <xdr:to>
      <xdr:col>72</xdr:col>
      <xdr:colOff>203200</xdr:colOff>
      <xdr:row>58</xdr:row>
      <xdr:rowOff>44656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9976993"/>
          <a:ext cx="8890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30178</xdr:rowOff>
    </xdr:from>
    <xdr:to>
      <xdr:col>68</xdr:col>
      <xdr:colOff>152400</xdr:colOff>
      <xdr:row>58</xdr:row>
      <xdr:rowOff>32893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9974278"/>
          <a:ext cx="8890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78613</xdr:rowOff>
    </xdr:from>
    <xdr:to>
      <xdr:col>64</xdr:col>
      <xdr:colOff>152400</xdr:colOff>
      <xdr:row>59</xdr:row>
      <xdr:rowOff>8763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02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164990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0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36084</xdr:rowOff>
    </xdr:from>
    <xdr:to>
      <xdr:col>81</xdr:col>
      <xdr:colOff>95250</xdr:colOff>
      <xdr:row>58</xdr:row>
      <xdr:rowOff>137684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99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128811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01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14669</xdr:rowOff>
    </xdr:from>
    <xdr:to>
      <xdr:col>77</xdr:col>
      <xdr:colOff>95250</xdr:colOff>
      <xdr:row>58</xdr:row>
      <xdr:rowOff>116269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99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126446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72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165306</xdr:rowOff>
    </xdr:from>
    <xdr:to>
      <xdr:col>73</xdr:col>
      <xdr:colOff>44450</xdr:colOff>
      <xdr:row>58</xdr:row>
      <xdr:rowOff>95456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993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105633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70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153543</xdr:rowOff>
    </xdr:from>
    <xdr:to>
      <xdr:col>68</xdr:col>
      <xdr:colOff>203200</xdr:colOff>
      <xdr:row>58</xdr:row>
      <xdr:rowOff>83693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99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93870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69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150828</xdr:rowOff>
    </xdr:from>
    <xdr:to>
      <xdr:col>64</xdr:col>
      <xdr:colOff>152400</xdr:colOff>
      <xdr:row>58</xdr:row>
      <xdr:rowOff>80978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99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91155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692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、依然として類似団体平均を大きく上回っている状況が続いている。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今後、長年の懸案であった大規模事業に係る償還分が令和６年度で終了となることから、引き続き、順調に改善していく見通しである。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6604</xdr:rowOff>
    </xdr:from>
    <xdr:to>
      <xdr:col>81</xdr:col>
      <xdr:colOff>44450</xdr:colOff>
      <xdr:row>43</xdr:row>
      <xdr:rowOff>109728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521704"/>
          <a:ext cx="0" cy="960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81805</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5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109728</xdr:rowOff>
    </xdr:from>
    <xdr:to>
      <xdr:col>81</xdr:col>
      <xdr:colOff>133350</xdr:colOff>
      <xdr:row>43</xdr:row>
      <xdr:rowOff>109728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8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92981</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26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6604</xdr:rowOff>
    </xdr:from>
    <xdr:to>
      <xdr:col>81</xdr:col>
      <xdr:colOff>133350</xdr:colOff>
      <xdr:row>38</xdr:row>
      <xdr:rowOff>6604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52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42</xdr:row>
      <xdr:rowOff>160528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3421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141224</xdr:rowOff>
    </xdr:from>
    <xdr:to>
      <xdr:col>77</xdr:col>
      <xdr:colOff>44450</xdr:colOff>
      <xdr:row>42</xdr:row>
      <xdr:rowOff>165354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3421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165354</xdr:rowOff>
    </xdr:from>
    <xdr:to>
      <xdr:col>72</xdr:col>
      <xdr:colOff>203200</xdr:colOff>
      <xdr:row>43</xdr:row>
      <xdr:rowOff>85598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36625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85598</xdr:rowOff>
    </xdr:from>
    <xdr:to>
      <xdr:col>68</xdr:col>
      <xdr:colOff>152400</xdr:colOff>
      <xdr:row>43</xdr:row>
      <xdr:rowOff>129032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4579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109728</xdr:rowOff>
    </xdr:from>
    <xdr:to>
      <xdr:col>81</xdr:col>
      <xdr:colOff>95250</xdr:colOff>
      <xdr:row>43</xdr:row>
      <xdr:rowOff>39878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5605</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20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90424</xdr:rowOff>
    </xdr:from>
    <xdr:to>
      <xdr:col>77</xdr:col>
      <xdr:colOff>95250</xdr:colOff>
      <xdr:row>43</xdr:row>
      <xdr:rowOff>20574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5351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114554</xdr:rowOff>
    </xdr:from>
    <xdr:to>
      <xdr:col>73</xdr:col>
      <xdr:colOff>44450</xdr:colOff>
      <xdr:row>43</xdr:row>
      <xdr:rowOff>44704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29481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40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34798</xdr:rowOff>
    </xdr:from>
    <xdr:to>
      <xdr:col>68</xdr:col>
      <xdr:colOff>203200</xdr:colOff>
      <xdr:row>43</xdr:row>
      <xdr:rowOff>136398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121175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78232</xdr:rowOff>
    </xdr:from>
    <xdr:to>
      <xdr:col>64</xdr:col>
      <xdr:colOff>152400</xdr:colOff>
      <xdr:row>44</xdr:row>
      <xdr:rowOff>8382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4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164609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53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依然として類似団体平均を上回っているものの、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大規模事業であったフェリー建造事業に係る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地方債現在高及び債務負担行為に基づく支出予定額は順調に減少していることから、引き続き、地方債の適正な発行に努めることにより、更なる財政の健全化を目指す。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119259</xdr:rowOff>
    </xdr:from>
    <xdr:to>
      <xdr:col>81</xdr:col>
      <xdr:colOff>44450</xdr:colOff>
      <xdr:row>17</xdr:row>
      <xdr:rowOff>86844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862459"/>
          <a:ext cx="8382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57694</xdr:rowOff>
    </xdr:from>
    <xdr:to>
      <xdr:col>77</xdr:col>
      <xdr:colOff>44450</xdr:colOff>
      <xdr:row>16</xdr:row>
      <xdr:rowOff>119259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457994"/>
          <a:ext cx="889000" cy="40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57694</xdr:rowOff>
    </xdr:from>
    <xdr:to>
      <xdr:col>72</xdr:col>
      <xdr:colOff>203200</xdr:colOff>
      <xdr:row>16</xdr:row>
      <xdr:rowOff>52614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57994"/>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27335</xdr:rowOff>
    </xdr:from>
    <xdr:to>
      <xdr:col>68</xdr:col>
      <xdr:colOff>152400</xdr:colOff>
      <xdr:row>16</xdr:row>
      <xdr:rowOff>52614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770535"/>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36044</xdr:rowOff>
    </xdr:from>
    <xdr:to>
      <xdr:col>81</xdr:col>
      <xdr:colOff>95250</xdr:colOff>
      <xdr:row>17</xdr:row>
      <xdr:rowOff>137644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8121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2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68459</xdr:rowOff>
    </xdr:from>
    <xdr:to>
      <xdr:col>77</xdr:col>
      <xdr:colOff>95250</xdr:colOff>
      <xdr:row>16</xdr:row>
      <xdr:rowOff>170059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154836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98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xdr:rowOff>
    </xdr:from>
    <xdr:to>
      <xdr:col>73</xdr:col>
      <xdr:colOff>44450</xdr:colOff>
      <xdr:row>14</xdr:row>
      <xdr:rowOff>108494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93271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1814</xdr:rowOff>
    </xdr:from>
    <xdr:to>
      <xdr:col>68</xdr:col>
      <xdr:colOff>203200</xdr:colOff>
      <xdr:row>16</xdr:row>
      <xdr:rowOff>103414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74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88191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3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147985</xdr:rowOff>
    </xdr:from>
    <xdr:to>
      <xdr:col>64</xdr:col>
      <xdr:colOff>152400</xdr:colOff>
      <xdr:row>16</xdr:row>
      <xdr:rowOff>78135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7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62912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8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4,771
4,758
52.09
6,829,249
6,568,627
258,939
2,512,180
4,129,697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職員の勤続年数構成比が不均衡であり高年齢層の比率が高いものの、年々改善傾向であることから、類似団体平均を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引き続き、職員構成及び給与制度の見直しを行い、人件費の削減に努める。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65278</xdr:rowOff>
    </xdr:from>
    <xdr:to>
      <xdr:col>24</xdr:col>
      <xdr:colOff>25400</xdr:colOff>
      <xdr:row>35</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660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56134</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568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35</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5688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170434</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711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xdr:rowOff>
    </xdr:from>
    <xdr:to>
      <xdr:col>24</xdr:col>
      <xdr:colOff>76200</xdr:colOff>
      <xdr:row>35</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92202</xdr:rowOff>
    </xdr:from>
    <xdr:to>
      <xdr:col>20</xdr:col>
      <xdr:colOff>38100</xdr:colOff>
      <xdr:row>36</xdr:row>
      <xdr:rowOff>22352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32529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5334</xdr:rowOff>
    </xdr:from>
    <xdr:to>
      <xdr:col>15</xdr:col>
      <xdr:colOff>149225</xdr:colOff>
      <xdr:row>35</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117111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近年は業務の合理化が進む中で、システム運用に係る経費や使用料等も上昇し、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％の悪化となったものの、依然として類似団体平均を下回っている。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今後も引き続き、増加傾向を改善するため、契約内容の見直し等の更なる経費節減に努めた財政運営を行う。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14986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250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117856</xdr:rowOff>
    </xdr:from>
    <xdr:to>
      <xdr:col>78</xdr:col>
      <xdr:colOff>69850</xdr:colOff>
      <xdr:row>17</xdr:row>
      <xdr:rowOff>10414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61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131572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61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131572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838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152163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2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80772</xdr:rowOff>
    </xdr:from>
    <xdr:to>
      <xdr:col>69</xdr:col>
      <xdr:colOff>142875</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横ばい状態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となっており、昨年度に続き類似団体平均を上回ることとなった。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今後も社会保障費の増加は避けられない見込みであることから、引き続き、財源の確保に努める。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8425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88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842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その他に係る比率は、類似団体平均と比較し、大幅に下回る状況が続いている。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しかしながら、下水道事業への繰出金が増加傾向であることから、地方債発行の抑制や事業の見直しを含む経費の節減等、一般会計への負担を減らすよう努める。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また、他の事業会計においても、更なる経費節減を図るよう努める。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52705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4767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29845</xdr:rowOff>
    </xdr:from>
    <xdr:to>
      <xdr:col>78</xdr:col>
      <xdr:colOff>69850</xdr:colOff>
      <xdr:row>55</xdr:row>
      <xdr:rowOff>46990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45959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29845</xdr:rowOff>
    </xdr:from>
    <xdr:to>
      <xdr:col>73</xdr:col>
      <xdr:colOff>180975</xdr:colOff>
      <xdr:row>55</xdr:row>
      <xdr:rowOff>109855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4595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81280</xdr:rowOff>
    </xdr:from>
    <xdr:to>
      <xdr:col>69</xdr:col>
      <xdr:colOff>92075</xdr:colOff>
      <xdr:row>55</xdr:row>
      <xdr:rowOff>109855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5110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150495</xdr:rowOff>
    </xdr:from>
    <xdr:to>
      <xdr:col>65</xdr:col>
      <xdr:colOff>53975</xdr:colOff>
      <xdr:row>58</xdr:row>
      <xdr:rowOff>80645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65422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xdr:rowOff>
    </xdr:from>
    <xdr:to>
      <xdr:col>82</xdr:col>
      <xdr:colOff>158750</xdr:colOff>
      <xdr:row>55</xdr:row>
      <xdr:rowOff>103505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4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18432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27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150495</xdr:rowOff>
    </xdr:from>
    <xdr:to>
      <xdr:col>74</xdr:col>
      <xdr:colOff>31750</xdr:colOff>
      <xdr:row>55</xdr:row>
      <xdr:rowOff>80645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4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90822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17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59055</xdr:rowOff>
    </xdr:from>
    <xdr:to>
      <xdr:col>69</xdr:col>
      <xdr:colOff>142875</xdr:colOff>
      <xdr:row>55</xdr:row>
      <xdr:rowOff>160655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170832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5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30480</xdr:rowOff>
    </xdr:from>
    <xdr:to>
      <xdr:col>65</xdr:col>
      <xdr:colOff>53975</xdr:colOff>
      <xdr:row>55</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142257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2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減少傾向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が続いており、前年に比べ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、依然として類似団体平均を大幅に上回っている状況である。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主な要因としては、下北地域広域行政事務組合に対する負担金の比率が高いことが考えられる。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今後も引き続き、同様の傾向が続くことが見込まれるため、負担金や補助金交付事業の精査等の更なる見直しに努める。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39</xdr:row>
      <xdr:rowOff>56134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600952"/>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39</xdr:row>
      <xdr:rowOff>56134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6741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159004</xdr:rowOff>
    </xdr:from>
    <xdr:to>
      <xdr:col>73</xdr:col>
      <xdr:colOff>180975</xdr:colOff>
      <xdr:row>40</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6741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138430</xdr:rowOff>
    </xdr:from>
    <xdr:to>
      <xdr:col>69</xdr:col>
      <xdr:colOff>92075</xdr:colOff>
      <xdr:row>40</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8249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35052</xdr:rowOff>
    </xdr:from>
    <xdr:to>
      <xdr:col>82</xdr:col>
      <xdr:colOff>158750</xdr:colOff>
      <xdr:row>38</xdr:row>
      <xdr:rowOff>136652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7129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5334</xdr:rowOff>
    </xdr:from>
    <xdr:to>
      <xdr:col>78</xdr:col>
      <xdr:colOff>120650</xdr:colOff>
      <xdr:row>39</xdr:row>
      <xdr:rowOff>106934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91711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778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128778</xdr:rowOff>
    </xdr:from>
    <xdr:to>
      <xdr:col>69</xdr:col>
      <xdr:colOff>142875</xdr:colOff>
      <xdr:row>40</xdr:row>
      <xdr:rowOff>58928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43705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近年は横ばいの傾向が続いており、類似団体平均を上回る状況となっている。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大規模事業であったフェリー建造事業債が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順調に減少を続けていることから、引き続き、事業効果及び必要性を考慮したうえで、各事業への地方債活用の有効性を見極めながらも抑制に努める。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85089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2257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77</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1686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77</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1686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26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143527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近年は横ばいの傾向が続いており、前年度と比較し、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今後も引き続き、抑制に努め経費節減に努める。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78</xdr:row>
      <xdr:rowOff>24130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195300"/>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153670</xdr:rowOff>
    </xdr:from>
    <xdr:to>
      <xdr:col>78</xdr:col>
      <xdr:colOff>69850</xdr:colOff>
      <xdr:row>78</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8387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78</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183870"/>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78</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34620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130827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85107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15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102870</xdr:rowOff>
    </xdr:from>
    <xdr:to>
      <xdr:col>74</xdr:col>
      <xdr:colOff>31750</xdr:colOff>
      <xdr:row>77</xdr:row>
      <xdr:rowOff>33020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72389</xdr:rowOff>
    </xdr:from>
    <xdr:to>
      <xdr:col>69</xdr:col>
      <xdr:colOff>142875</xdr:colOff>
      <xdr:row>79</xdr:row>
      <xdr:rowOff>2539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12716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1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41894</xdr:rowOff>
    </xdr:from>
    <xdr:to>
      <xdr:col>29</xdr:col>
      <xdr:colOff>127000</xdr:colOff>
      <xdr:row>18</xdr:row>
      <xdr:rowOff>63447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5619"/>
          <a:ext cx="647700" cy="21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63447</xdr:rowOff>
    </xdr:from>
    <xdr:to>
      <xdr:col>26</xdr:col>
      <xdr:colOff>50800</xdr:colOff>
      <xdr:row>18</xdr:row>
      <xdr:rowOff>63924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97172"/>
          <a:ext cx="698500" cy="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60119</xdr:rowOff>
    </xdr:from>
    <xdr:to>
      <xdr:col>22</xdr:col>
      <xdr:colOff>114300</xdr:colOff>
      <xdr:row>18</xdr:row>
      <xdr:rowOff>63924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93844"/>
          <a:ext cx="698500" cy="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60119</xdr:rowOff>
    </xdr:from>
    <xdr:to>
      <xdr:col>18</xdr:col>
      <xdr:colOff>177800</xdr:colOff>
      <xdr:row>18</xdr:row>
      <xdr:rowOff>79038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3844"/>
          <a:ext cx="698500" cy="18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29244</xdr:rowOff>
    </xdr:from>
    <xdr:to>
      <xdr:col>15</xdr:col>
      <xdr:colOff>101600</xdr:colOff>
      <xdr:row>18</xdr:row>
      <xdr:rowOff>130844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62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115621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4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162544</xdr:rowOff>
    </xdr:from>
    <xdr:to>
      <xdr:col>29</xdr:col>
      <xdr:colOff>177800</xdr:colOff>
      <xdr:row>18</xdr:row>
      <xdr:rowOff>92694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4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71121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12647</xdr:rowOff>
    </xdr:from>
    <xdr:to>
      <xdr:col>26</xdr:col>
      <xdr:colOff>101600</xdr:colOff>
      <xdr:row>18</xdr:row>
      <xdr:rowOff>114247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4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99024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3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13124</xdr:rowOff>
    </xdr:from>
    <xdr:to>
      <xdr:col>22</xdr:col>
      <xdr:colOff>165100</xdr:colOff>
      <xdr:row>18</xdr:row>
      <xdr:rowOff>114724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6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99501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3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9319</xdr:rowOff>
    </xdr:from>
    <xdr:to>
      <xdr:col>19</xdr:col>
      <xdr:colOff>38100</xdr:colOff>
      <xdr:row>18</xdr:row>
      <xdr:rowOff>110919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95696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28238</xdr:rowOff>
    </xdr:from>
    <xdr:to>
      <xdr:col>15</xdr:col>
      <xdr:colOff>101600</xdr:colOff>
      <xdr:row>18</xdr:row>
      <xdr:rowOff>129838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1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140015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115360</xdr:rowOff>
    </xdr:from>
    <xdr:to>
      <xdr:col>29</xdr:col>
      <xdr:colOff>127000</xdr:colOff>
      <xdr:row>35</xdr:row>
      <xdr:rowOff>157394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25710"/>
          <a:ext cx="647700" cy="42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100137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10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157394</xdr:rowOff>
    </xdr:from>
    <xdr:to>
      <xdr:col>26</xdr:col>
      <xdr:colOff>50800</xdr:colOff>
      <xdr:row>35</xdr:row>
      <xdr:rowOff>179583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67744"/>
          <a:ext cx="698500" cy="22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179583</xdr:rowOff>
    </xdr:from>
    <xdr:to>
      <xdr:col>22</xdr:col>
      <xdr:colOff>114300</xdr:colOff>
      <xdr:row>35</xdr:row>
      <xdr:rowOff>181082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89933"/>
          <a:ext cx="698500" cy="1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181082</xdr:rowOff>
    </xdr:from>
    <xdr:to>
      <xdr:col>18</xdr:col>
      <xdr:colOff>177800</xdr:colOff>
      <xdr:row>35</xdr:row>
      <xdr:rowOff>182650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91432"/>
          <a:ext cx="698500" cy="1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188722</xdr:rowOff>
    </xdr:from>
    <xdr:to>
      <xdr:col>15</xdr:col>
      <xdr:colOff>101600</xdr:colOff>
      <xdr:row>35</xdr:row>
      <xdr:rowOff>290322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99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275099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64560</xdr:rowOff>
    </xdr:from>
    <xdr:to>
      <xdr:col>29</xdr:col>
      <xdr:colOff>177800</xdr:colOff>
      <xdr:row>35</xdr:row>
      <xdr:rowOff>166160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74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252537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1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106594</xdr:rowOff>
    </xdr:from>
    <xdr:to>
      <xdr:col>26</xdr:col>
      <xdr:colOff>101600</xdr:colOff>
      <xdr:row>35</xdr:row>
      <xdr:rowOff>208194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1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192971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03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128783</xdr:rowOff>
    </xdr:from>
    <xdr:to>
      <xdr:col>22</xdr:col>
      <xdr:colOff>165100</xdr:colOff>
      <xdr:row>35</xdr:row>
      <xdr:rowOff>230383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39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215160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2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130282</xdr:rowOff>
    </xdr:from>
    <xdr:to>
      <xdr:col>19</xdr:col>
      <xdr:colOff>38100</xdr:colOff>
      <xdr:row>35</xdr:row>
      <xdr:rowOff>231882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242059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0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131850</xdr:rowOff>
    </xdr:from>
    <xdr:to>
      <xdr:col>15</xdr:col>
      <xdr:colOff>101600</xdr:colOff>
      <xdr:row>35</xdr:row>
      <xdr:rowOff>233450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42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243627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4,771
4,758
52.09
6,829,249
6,568,627
258,939
2,512,180
4,129,697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170746</xdr:rowOff>
    </xdr:from>
    <xdr:to>
      <xdr:col>24</xdr:col>
      <xdr:colOff>63500</xdr:colOff>
      <xdr:row>38</xdr:row>
      <xdr:rowOff>1070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14396"/>
          <a:ext cx="838200" cy="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1070</xdr:rowOff>
    </xdr:from>
    <xdr:to>
      <xdr:col>19</xdr:col>
      <xdr:colOff>177800</xdr:colOff>
      <xdr:row>38</xdr:row>
      <xdr:rowOff>1450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1617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1450</xdr:rowOff>
    </xdr:from>
    <xdr:to>
      <xdr:col>15</xdr:col>
      <xdr:colOff>50800</xdr:colOff>
      <xdr:row>38</xdr:row>
      <xdr:rowOff>7159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16550"/>
          <a:ext cx="889000" cy="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7159</xdr:rowOff>
    </xdr:from>
    <xdr:to>
      <xdr:col>10</xdr:col>
      <xdr:colOff>114300</xdr:colOff>
      <xdr:row>38</xdr:row>
      <xdr:rowOff>19895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22259"/>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69448</xdr:rowOff>
    </xdr:from>
    <xdr:to>
      <xdr:col>6</xdr:col>
      <xdr:colOff>38100</xdr:colOff>
      <xdr:row>37</xdr:row>
      <xdr:rowOff>171048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16125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88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119946</xdr:rowOff>
    </xdr:from>
    <xdr:to>
      <xdr:col>24</xdr:col>
      <xdr:colOff>114300</xdr:colOff>
      <xdr:row>38</xdr:row>
      <xdr:rowOff>50096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34873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7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121719</xdr:rowOff>
    </xdr:from>
    <xdr:to>
      <xdr:col>20</xdr:col>
      <xdr:colOff>38100</xdr:colOff>
      <xdr:row>38</xdr:row>
      <xdr:rowOff>51870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653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42997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5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122100</xdr:rowOff>
    </xdr:from>
    <xdr:to>
      <xdr:col>15</xdr:col>
      <xdr:colOff>101600</xdr:colOff>
      <xdr:row>38</xdr:row>
      <xdr:rowOff>52250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43377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5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127810</xdr:rowOff>
    </xdr:from>
    <xdr:to>
      <xdr:col>10</xdr:col>
      <xdr:colOff>165100</xdr:colOff>
      <xdr:row>38</xdr:row>
      <xdr:rowOff>57959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714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49086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6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140545</xdr:rowOff>
    </xdr:from>
    <xdr:to>
      <xdr:col>6</xdr:col>
      <xdr:colOff>38100</xdr:colOff>
      <xdr:row>38</xdr:row>
      <xdr:rowOff>70695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61822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7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24819</xdr:rowOff>
    </xdr:from>
    <xdr:to>
      <xdr:col>24</xdr:col>
      <xdr:colOff>63500</xdr:colOff>
      <xdr:row>58</xdr:row>
      <xdr:rowOff>33420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68919"/>
          <a:ext cx="8382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33420</xdr:rowOff>
    </xdr:from>
    <xdr:to>
      <xdr:col>19</xdr:col>
      <xdr:colOff>177800</xdr:colOff>
      <xdr:row>58</xdr:row>
      <xdr:rowOff>54211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77520"/>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50038</xdr:rowOff>
    </xdr:from>
    <xdr:to>
      <xdr:col>15</xdr:col>
      <xdr:colOff>50800</xdr:colOff>
      <xdr:row>58</xdr:row>
      <xdr:rowOff>54211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94138"/>
          <a:ext cx="889000" cy="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50038</xdr:rowOff>
    </xdr:from>
    <xdr:to>
      <xdr:col>10</xdr:col>
      <xdr:colOff>114300</xdr:colOff>
      <xdr:row>58</xdr:row>
      <xdr:rowOff>65474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4138"/>
          <a:ext cx="889000" cy="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145038</xdr:rowOff>
    </xdr:from>
    <xdr:to>
      <xdr:col>6</xdr:col>
      <xdr:colOff>38100</xdr:colOff>
      <xdr:row>58</xdr:row>
      <xdr:rowOff>75188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91715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145469</xdr:rowOff>
    </xdr:from>
    <xdr:to>
      <xdr:col>24</xdr:col>
      <xdr:colOff>114300</xdr:colOff>
      <xdr:row>58</xdr:row>
      <xdr:rowOff>75619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60396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154070</xdr:rowOff>
    </xdr:from>
    <xdr:to>
      <xdr:col>20</xdr:col>
      <xdr:colOff>38100</xdr:colOff>
      <xdr:row>58</xdr:row>
      <xdr:rowOff>84220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75347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1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3411</xdr:rowOff>
    </xdr:from>
    <xdr:to>
      <xdr:col>15</xdr:col>
      <xdr:colOff>101600</xdr:colOff>
      <xdr:row>58</xdr:row>
      <xdr:rowOff>105011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96138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4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170688</xdr:rowOff>
    </xdr:from>
    <xdr:to>
      <xdr:col>10</xdr:col>
      <xdr:colOff>165100</xdr:colOff>
      <xdr:row>58</xdr:row>
      <xdr:rowOff>100838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91965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3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14674</xdr:rowOff>
    </xdr:from>
    <xdr:to>
      <xdr:col>6</xdr:col>
      <xdr:colOff>38100</xdr:colOff>
      <xdr:row>58</xdr:row>
      <xdr:rowOff>116274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107401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92796</xdr:rowOff>
    </xdr:from>
    <xdr:to>
      <xdr:col>24</xdr:col>
      <xdr:colOff>63500</xdr:colOff>
      <xdr:row>78</xdr:row>
      <xdr:rowOff>101327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5896"/>
          <a:ext cx="838200" cy="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84832</xdr:rowOff>
    </xdr:from>
    <xdr:to>
      <xdr:col>19</xdr:col>
      <xdr:colOff>177800</xdr:colOff>
      <xdr:row>78</xdr:row>
      <xdr:rowOff>101327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7932"/>
          <a:ext cx="889000" cy="1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70800</xdr:rowOff>
    </xdr:from>
    <xdr:to>
      <xdr:col>15</xdr:col>
      <xdr:colOff>50800</xdr:colOff>
      <xdr:row>78</xdr:row>
      <xdr:rowOff>84832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43900"/>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70800</xdr:rowOff>
    </xdr:from>
    <xdr:to>
      <xdr:col>10</xdr:col>
      <xdr:colOff>114300</xdr:colOff>
      <xdr:row>78</xdr:row>
      <xdr:rowOff>91949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43900"/>
          <a:ext cx="889000" cy="2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16151</xdr:rowOff>
    </xdr:from>
    <xdr:to>
      <xdr:col>6</xdr:col>
      <xdr:colOff>38100</xdr:colOff>
      <xdr:row>78</xdr:row>
      <xdr:rowOff>117751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134278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41996</xdr:rowOff>
    </xdr:from>
    <xdr:to>
      <xdr:col>24</xdr:col>
      <xdr:colOff>114300</xdr:colOff>
      <xdr:row>78</xdr:row>
      <xdr:rowOff>143596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128373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50527</xdr:rowOff>
    </xdr:from>
    <xdr:to>
      <xdr:col>20</xdr:col>
      <xdr:colOff>38100</xdr:colOff>
      <xdr:row>78</xdr:row>
      <xdr:rowOff>152127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143254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34032</xdr:rowOff>
    </xdr:from>
    <xdr:to>
      <xdr:col>15</xdr:col>
      <xdr:colOff>101600</xdr:colOff>
      <xdr:row>78</xdr:row>
      <xdr:rowOff>135632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126759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9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20000</xdr:rowOff>
    </xdr:from>
    <xdr:to>
      <xdr:col>10</xdr:col>
      <xdr:colOff>165100</xdr:colOff>
      <xdr:row>78</xdr:row>
      <xdr:rowOff>121600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112727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8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41149</xdr:rowOff>
    </xdr:from>
    <xdr:to>
      <xdr:col>6</xdr:col>
      <xdr:colOff>38100</xdr:colOff>
      <xdr:row>78</xdr:row>
      <xdr:rowOff>142749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133876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0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31496</xdr:rowOff>
    </xdr:from>
    <xdr:to>
      <xdr:col>24</xdr:col>
      <xdr:colOff>63500</xdr:colOff>
      <xdr:row>95</xdr:row>
      <xdr:rowOff>87130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19246"/>
          <a:ext cx="838200" cy="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108114</xdr:rowOff>
    </xdr:from>
    <xdr:to>
      <xdr:col>19</xdr:col>
      <xdr:colOff>177800</xdr:colOff>
      <xdr:row>95</xdr:row>
      <xdr:rowOff>31496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24414"/>
          <a:ext cx="889000" cy="9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108114</xdr:rowOff>
    </xdr:from>
    <xdr:to>
      <xdr:col>15</xdr:col>
      <xdr:colOff>50800</xdr:colOff>
      <xdr:row>96</xdr:row>
      <xdr:rowOff>24402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24414"/>
          <a:ext cx="889000" cy="25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24402</xdr:rowOff>
    </xdr:from>
    <xdr:to>
      <xdr:col>10</xdr:col>
      <xdr:colOff>114300</xdr:colOff>
      <xdr:row>96</xdr:row>
      <xdr:rowOff>48938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83602"/>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105953</xdr:rowOff>
    </xdr:from>
    <xdr:to>
      <xdr:col>6</xdr:col>
      <xdr:colOff>38100</xdr:colOff>
      <xdr:row>96</xdr:row>
      <xdr:rowOff>36103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52630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36330</xdr:rowOff>
    </xdr:from>
    <xdr:to>
      <xdr:col>24</xdr:col>
      <xdr:colOff>114300</xdr:colOff>
      <xdr:row>95</xdr:row>
      <xdr:rowOff>137930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14757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0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152146</xdr:rowOff>
    </xdr:from>
    <xdr:to>
      <xdr:col>20</xdr:col>
      <xdr:colOff>38100</xdr:colOff>
      <xdr:row>95</xdr:row>
      <xdr:rowOff>82296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98823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57314</xdr:rowOff>
    </xdr:from>
    <xdr:to>
      <xdr:col>15</xdr:col>
      <xdr:colOff>101600</xdr:colOff>
      <xdr:row>94</xdr:row>
      <xdr:rowOff>158914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7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3991</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4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145052</xdr:rowOff>
    </xdr:from>
    <xdr:to>
      <xdr:col>10</xdr:col>
      <xdr:colOff>165100</xdr:colOff>
      <xdr:row>96</xdr:row>
      <xdr:rowOff>75202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66329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2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169588</xdr:rowOff>
    </xdr:from>
    <xdr:to>
      <xdr:col>6</xdr:col>
      <xdr:colOff>38100</xdr:colOff>
      <xdr:row>96</xdr:row>
      <xdr:rowOff>99738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5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90865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130023</xdr:rowOff>
    </xdr:from>
    <xdr:to>
      <xdr:col>55</xdr:col>
      <xdr:colOff>0</xdr:colOff>
      <xdr:row>36</xdr:row>
      <xdr:rowOff>34523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787873"/>
          <a:ext cx="838200" cy="41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34523</xdr:rowOff>
    </xdr:from>
    <xdr:to>
      <xdr:col>50</xdr:col>
      <xdr:colOff>114300</xdr:colOff>
      <xdr:row>36</xdr:row>
      <xdr:rowOff>143870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06723"/>
          <a:ext cx="8890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75932</xdr:rowOff>
    </xdr:from>
    <xdr:to>
      <xdr:col>45</xdr:col>
      <xdr:colOff>177800</xdr:colOff>
      <xdr:row>36</xdr:row>
      <xdr:rowOff>143870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76682"/>
          <a:ext cx="889000" cy="23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75932</xdr:rowOff>
    </xdr:from>
    <xdr:to>
      <xdr:col>41</xdr:col>
      <xdr:colOff>50800</xdr:colOff>
      <xdr:row>37</xdr:row>
      <xdr:rowOff>17079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76682"/>
          <a:ext cx="889000" cy="28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50920</xdr:rowOff>
    </xdr:from>
    <xdr:to>
      <xdr:col>36</xdr:col>
      <xdr:colOff>165100</xdr:colOff>
      <xdr:row>37</xdr:row>
      <xdr:rowOff>152520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143647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79223</xdr:rowOff>
    </xdr:from>
    <xdr:to>
      <xdr:col>55</xdr:col>
      <xdr:colOff>50800</xdr:colOff>
      <xdr:row>34</xdr:row>
      <xdr:rowOff>9373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102100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88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155173</xdr:rowOff>
    </xdr:from>
    <xdr:to>
      <xdr:col>50</xdr:col>
      <xdr:colOff>165100</xdr:colOff>
      <xdr:row>36</xdr:row>
      <xdr:rowOff>85323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101850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3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93070</xdr:rowOff>
    </xdr:from>
    <xdr:to>
      <xdr:col>46</xdr:col>
      <xdr:colOff>38100</xdr:colOff>
      <xdr:row>37</xdr:row>
      <xdr:rowOff>23220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14347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5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25132</xdr:rowOff>
    </xdr:from>
    <xdr:to>
      <xdr:col>41</xdr:col>
      <xdr:colOff>101600</xdr:colOff>
      <xdr:row>35</xdr:row>
      <xdr:rowOff>126732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143259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0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137729</xdr:rowOff>
    </xdr:from>
    <xdr:to>
      <xdr:col>36</xdr:col>
      <xdr:colOff>165100</xdr:colOff>
      <xdr:row>37</xdr:row>
      <xdr:rowOff>67879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0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84406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8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28380</xdr:rowOff>
    </xdr:from>
    <xdr:to>
      <xdr:col>55</xdr:col>
      <xdr:colOff>0</xdr:colOff>
      <xdr:row>58</xdr:row>
      <xdr:rowOff>47632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72480"/>
          <a:ext cx="838200" cy="1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47632</xdr:rowOff>
    </xdr:from>
    <xdr:to>
      <xdr:col>50</xdr:col>
      <xdr:colOff>114300</xdr:colOff>
      <xdr:row>58</xdr:row>
      <xdr:rowOff>133824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91732"/>
          <a:ext cx="889000" cy="8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63489</xdr:rowOff>
    </xdr:from>
    <xdr:to>
      <xdr:col>45</xdr:col>
      <xdr:colOff>177800</xdr:colOff>
      <xdr:row>58</xdr:row>
      <xdr:rowOff>133824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07589"/>
          <a:ext cx="889000" cy="7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63489</xdr:rowOff>
    </xdr:from>
    <xdr:to>
      <xdr:col>41</xdr:col>
      <xdr:colOff>50800</xdr:colOff>
      <xdr:row>58</xdr:row>
      <xdr:rowOff>92949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07589"/>
          <a:ext cx="8890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20111</xdr:rowOff>
    </xdr:from>
    <xdr:to>
      <xdr:col>36</xdr:col>
      <xdr:colOff>165100</xdr:colOff>
      <xdr:row>58</xdr:row>
      <xdr:rowOff>121711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138238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149030</xdr:rowOff>
    </xdr:from>
    <xdr:to>
      <xdr:col>55</xdr:col>
      <xdr:colOff>50800</xdr:colOff>
      <xdr:row>58</xdr:row>
      <xdr:rowOff>79180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127457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168282</xdr:rowOff>
    </xdr:from>
    <xdr:to>
      <xdr:col>50</xdr:col>
      <xdr:colOff>165100</xdr:colOff>
      <xdr:row>58</xdr:row>
      <xdr:rowOff>98432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89559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3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83024</xdr:rowOff>
    </xdr:from>
    <xdr:to>
      <xdr:col>46</xdr:col>
      <xdr:colOff>38100</xdr:colOff>
      <xdr:row>59</xdr:row>
      <xdr:rowOff>13174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4301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1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12689</xdr:rowOff>
    </xdr:from>
    <xdr:to>
      <xdr:col>41</xdr:col>
      <xdr:colOff>101600</xdr:colOff>
      <xdr:row>58</xdr:row>
      <xdr:rowOff>114289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105416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4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42149</xdr:rowOff>
    </xdr:from>
    <xdr:to>
      <xdr:col>36</xdr:col>
      <xdr:colOff>165100</xdr:colOff>
      <xdr:row>58</xdr:row>
      <xdr:rowOff>143749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8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134876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7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84697</xdr:rowOff>
    </xdr:from>
    <xdr:to>
      <xdr:col>41</xdr:col>
      <xdr:colOff>50800</xdr:colOff>
      <xdr:row>79</xdr:row>
      <xdr:rowOff>98879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29247"/>
          <a:ext cx="88900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693</xdr:rowOff>
    </xdr:from>
    <xdr:to>
      <xdr:col>36</xdr:col>
      <xdr:colOff>165100</xdr:colOff>
      <xdr:row>79</xdr:row>
      <xdr:rowOff>102293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118820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33897</xdr:rowOff>
    </xdr:from>
    <xdr:to>
      <xdr:col>36</xdr:col>
      <xdr:colOff>165100</xdr:colOff>
      <xdr:row>79</xdr:row>
      <xdr:rowOff>135497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126624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18937</xdr:rowOff>
    </xdr:from>
    <xdr:to>
      <xdr:col>55</xdr:col>
      <xdr:colOff>0</xdr:colOff>
      <xdr:row>98</xdr:row>
      <xdr:rowOff>41016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21037"/>
          <a:ext cx="838200" cy="2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41016</xdr:rowOff>
    </xdr:from>
    <xdr:to>
      <xdr:col>50</xdr:col>
      <xdr:colOff>114300</xdr:colOff>
      <xdr:row>98</xdr:row>
      <xdr:rowOff>165526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43116"/>
          <a:ext cx="889000" cy="1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60646</xdr:rowOff>
    </xdr:from>
    <xdr:to>
      <xdr:col>45</xdr:col>
      <xdr:colOff>177800</xdr:colOff>
      <xdr:row>98</xdr:row>
      <xdr:rowOff>165526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62746"/>
          <a:ext cx="889000" cy="10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60646</xdr:rowOff>
    </xdr:from>
    <xdr:to>
      <xdr:col>41</xdr:col>
      <xdr:colOff>50800</xdr:colOff>
      <xdr:row>98</xdr:row>
      <xdr:rowOff>115368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62746"/>
          <a:ext cx="889000" cy="5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96811</xdr:rowOff>
    </xdr:from>
    <xdr:to>
      <xdr:col>36</xdr:col>
      <xdr:colOff>165100</xdr:colOff>
      <xdr:row>99</xdr:row>
      <xdr:rowOff>26961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9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18088</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9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139587</xdr:rowOff>
    </xdr:from>
    <xdr:to>
      <xdr:col>55</xdr:col>
      <xdr:colOff>50800</xdr:colOff>
      <xdr:row>98</xdr:row>
      <xdr:rowOff>69737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162464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2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161666</xdr:rowOff>
    </xdr:from>
    <xdr:to>
      <xdr:col>50</xdr:col>
      <xdr:colOff>165100</xdr:colOff>
      <xdr:row>98</xdr:row>
      <xdr:rowOff>91816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108343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56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114726</xdr:rowOff>
    </xdr:from>
    <xdr:to>
      <xdr:col>46</xdr:col>
      <xdr:colOff>38100</xdr:colOff>
      <xdr:row>99</xdr:row>
      <xdr:rowOff>44876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36003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9846</xdr:rowOff>
    </xdr:from>
    <xdr:to>
      <xdr:col>41</xdr:col>
      <xdr:colOff>101600</xdr:colOff>
      <xdr:row>98</xdr:row>
      <xdr:rowOff>111446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1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127973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64568</xdr:rowOff>
    </xdr:from>
    <xdr:to>
      <xdr:col>36</xdr:col>
      <xdr:colOff>165100</xdr:colOff>
      <xdr:row>98</xdr:row>
      <xdr:rowOff>166168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11245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64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144156</xdr:rowOff>
    </xdr:from>
    <xdr:to>
      <xdr:col>67</xdr:col>
      <xdr:colOff>101600</xdr:colOff>
      <xdr:row>39</xdr:row>
      <xdr:rowOff>74306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90832</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3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162814</xdr:rowOff>
    </xdr:from>
    <xdr:to>
      <xdr:col>67</xdr:col>
      <xdr:colOff>101600</xdr:colOff>
      <xdr:row>59</xdr:row>
      <xdr:rowOff>92964</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109491</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882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20385</xdr:rowOff>
    </xdr:from>
    <xdr:to>
      <xdr:col>85</xdr:col>
      <xdr:colOff>127000</xdr:colOff>
      <xdr:row>78</xdr:row>
      <xdr:rowOff>23245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93485"/>
          <a:ext cx="838200" cy="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23245</xdr:rowOff>
    </xdr:from>
    <xdr:to>
      <xdr:col>81</xdr:col>
      <xdr:colOff>50800</xdr:colOff>
      <xdr:row>78</xdr:row>
      <xdr:rowOff>34314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96345"/>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34314</xdr:rowOff>
    </xdr:from>
    <xdr:to>
      <xdr:col>76</xdr:col>
      <xdr:colOff>114300</xdr:colOff>
      <xdr:row>78</xdr:row>
      <xdr:rowOff>38329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07414"/>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38329</xdr:rowOff>
    </xdr:from>
    <xdr:to>
      <xdr:col>71</xdr:col>
      <xdr:colOff>177800</xdr:colOff>
      <xdr:row>78</xdr:row>
      <xdr:rowOff>45081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11429"/>
          <a:ext cx="889000" cy="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124225</xdr:rowOff>
    </xdr:from>
    <xdr:to>
      <xdr:col>67</xdr:col>
      <xdr:colOff>101600</xdr:colOff>
      <xdr:row>78</xdr:row>
      <xdr:rowOff>54375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70902</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10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141035</xdr:rowOff>
    </xdr:from>
    <xdr:to>
      <xdr:col>85</xdr:col>
      <xdr:colOff>177800</xdr:colOff>
      <xdr:row>78</xdr:row>
      <xdr:rowOff>71185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119462</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2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143895</xdr:rowOff>
    </xdr:from>
    <xdr:to>
      <xdr:col>81</xdr:col>
      <xdr:colOff>101600</xdr:colOff>
      <xdr:row>78</xdr:row>
      <xdr:rowOff>74045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65172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3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154964</xdr:rowOff>
    </xdr:from>
    <xdr:to>
      <xdr:col>76</xdr:col>
      <xdr:colOff>165100</xdr:colOff>
      <xdr:row>78</xdr:row>
      <xdr:rowOff>85114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76241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4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158979</xdr:rowOff>
    </xdr:from>
    <xdr:to>
      <xdr:col>72</xdr:col>
      <xdr:colOff>38100</xdr:colOff>
      <xdr:row>78</xdr:row>
      <xdr:rowOff>89129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6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80256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5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165731</xdr:rowOff>
    </xdr:from>
    <xdr:to>
      <xdr:col>67</xdr:col>
      <xdr:colOff>101600</xdr:colOff>
      <xdr:row>78</xdr:row>
      <xdr:rowOff>95881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87008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6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154417</xdr:rowOff>
    </xdr:from>
    <xdr:to>
      <xdr:col>85</xdr:col>
      <xdr:colOff>127000</xdr:colOff>
      <xdr:row>98</xdr:row>
      <xdr:rowOff>110184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85067"/>
          <a:ext cx="838200" cy="1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154417</xdr:rowOff>
    </xdr:from>
    <xdr:to>
      <xdr:col>81</xdr:col>
      <xdr:colOff>50800</xdr:colOff>
      <xdr:row>98</xdr:row>
      <xdr:rowOff>5868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85067"/>
          <a:ext cx="889000" cy="2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5868</xdr:rowOff>
    </xdr:from>
    <xdr:to>
      <xdr:col>76</xdr:col>
      <xdr:colOff>114300</xdr:colOff>
      <xdr:row>98</xdr:row>
      <xdr:rowOff>42780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07968"/>
          <a:ext cx="889000" cy="3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42780</xdr:rowOff>
    </xdr:from>
    <xdr:to>
      <xdr:col>71</xdr:col>
      <xdr:colOff>177800</xdr:colOff>
      <xdr:row>98</xdr:row>
      <xdr:rowOff>97160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44880"/>
          <a:ext cx="889000" cy="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98538</xdr:rowOff>
    </xdr:from>
    <xdr:to>
      <xdr:col>67</xdr:col>
      <xdr:colOff>101600</xdr:colOff>
      <xdr:row>99</xdr:row>
      <xdr:rowOff>28688</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19815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59384</xdr:rowOff>
    </xdr:from>
    <xdr:to>
      <xdr:col>85</xdr:col>
      <xdr:colOff>177800</xdr:colOff>
      <xdr:row>98</xdr:row>
      <xdr:rowOff>160984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103617</xdr:rowOff>
    </xdr:from>
    <xdr:to>
      <xdr:col>81</xdr:col>
      <xdr:colOff>101600</xdr:colOff>
      <xdr:row>98</xdr:row>
      <xdr:rowOff>33767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3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50294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0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126518</xdr:rowOff>
    </xdr:from>
    <xdr:to>
      <xdr:col>76</xdr:col>
      <xdr:colOff>165100</xdr:colOff>
      <xdr:row>98</xdr:row>
      <xdr:rowOff>56668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73195</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3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163430</xdr:rowOff>
    </xdr:from>
    <xdr:to>
      <xdr:col>72</xdr:col>
      <xdr:colOff>38100</xdr:colOff>
      <xdr:row>98</xdr:row>
      <xdr:rowOff>93580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110107</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6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46360</xdr:rowOff>
    </xdr:from>
    <xdr:to>
      <xdr:col>67</xdr:col>
      <xdr:colOff>101600</xdr:colOff>
      <xdr:row>98</xdr:row>
      <xdr:rowOff>147960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4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164487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2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42640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29190"/>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97472</xdr:rowOff>
    </xdr:from>
    <xdr:to>
      <xdr:col>98</xdr:col>
      <xdr:colOff>38100</xdr:colOff>
      <xdr:row>39</xdr:row>
      <xdr:rowOff>27622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44149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163290</xdr:rowOff>
    </xdr:from>
    <xdr:to>
      <xdr:col>98</xdr:col>
      <xdr:colOff>38100</xdr:colOff>
      <xdr:row>39</xdr:row>
      <xdr:rowOff>93440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84567</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99333" y="6771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73543</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988943"/>
          <a:ext cx="1269" cy="1171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20220</xdr:rowOff>
    </xdr:from>
    <xdr:ext cx="599010"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76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73543</xdr:rowOff>
    </xdr:from>
    <xdr:to>
      <xdr:col>116</xdr:col>
      <xdr:colOff>152400</xdr:colOff>
      <xdr:row>52</xdr:row>
      <xdr:rowOff>73543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98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155032</xdr:rowOff>
    </xdr:from>
    <xdr:to>
      <xdr:col>116</xdr:col>
      <xdr:colOff>63500</xdr:colOff>
      <xdr:row>59</xdr:row>
      <xdr:rowOff>20172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8727532"/>
          <a:ext cx="838200" cy="140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129456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902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106579</xdr:rowOff>
    </xdr:from>
    <xdr:to>
      <xdr:col>116</xdr:col>
      <xdr:colOff>114300</xdr:colOff>
      <xdr:row>59</xdr:row>
      <xdr:rowOff>36729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5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155032</xdr:rowOff>
    </xdr:from>
    <xdr:to>
      <xdr:col>111</xdr:col>
      <xdr:colOff>177800</xdr:colOff>
      <xdr:row>59</xdr:row>
      <xdr:rowOff>21079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8727532"/>
          <a:ext cx="889000" cy="140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104277</xdr:rowOff>
    </xdr:from>
    <xdr:to>
      <xdr:col>112</xdr:col>
      <xdr:colOff>38100</xdr:colOff>
      <xdr:row>59</xdr:row>
      <xdr:rowOff>34427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25554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4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21079</xdr:rowOff>
    </xdr:from>
    <xdr:to>
      <xdr:col>107</xdr:col>
      <xdr:colOff>50800</xdr:colOff>
      <xdr:row>59</xdr:row>
      <xdr:rowOff>21773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136629"/>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104361</xdr:rowOff>
    </xdr:from>
    <xdr:to>
      <xdr:col>107</xdr:col>
      <xdr:colOff>101600</xdr:colOff>
      <xdr:row>59</xdr:row>
      <xdr:rowOff>34511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51038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21773</xdr:rowOff>
    </xdr:from>
    <xdr:to>
      <xdr:col>102</xdr:col>
      <xdr:colOff>114300</xdr:colOff>
      <xdr:row>59</xdr:row>
      <xdr:rowOff>22185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37323"/>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103066</xdr:rowOff>
    </xdr:from>
    <xdr:to>
      <xdr:col>102</xdr:col>
      <xdr:colOff>165100</xdr:colOff>
      <xdr:row>59</xdr:row>
      <xdr:rowOff>33216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49743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128281</xdr:rowOff>
    </xdr:from>
    <xdr:to>
      <xdr:col>98</xdr:col>
      <xdr:colOff>38100</xdr:colOff>
      <xdr:row>59</xdr:row>
      <xdr:rowOff>58431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7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74958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4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140822</xdr:rowOff>
    </xdr:from>
    <xdr:to>
      <xdr:col>116</xdr:col>
      <xdr:colOff>114300</xdr:colOff>
      <xdr:row>59</xdr:row>
      <xdr:rowOff>70972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8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85005</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104232</xdr:rowOff>
    </xdr:from>
    <xdr:to>
      <xdr:col>112</xdr:col>
      <xdr:colOff>38100</xdr:colOff>
      <xdr:row>51</xdr:row>
      <xdr:rowOff>34382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86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49</xdr:row>
      <xdr:rowOff>50909</xdr:rowOff>
    </xdr:from>
    <xdr:ext cx="59901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23795" y="845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141729</xdr:rowOff>
    </xdr:from>
    <xdr:to>
      <xdr:col>107</xdr:col>
      <xdr:colOff>101600</xdr:colOff>
      <xdr:row>59</xdr:row>
      <xdr:rowOff>71879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63006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7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142423</xdr:rowOff>
    </xdr:from>
    <xdr:to>
      <xdr:col>102</xdr:col>
      <xdr:colOff>165100</xdr:colOff>
      <xdr:row>59</xdr:row>
      <xdr:rowOff>72573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8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63700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7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142835</xdr:rowOff>
    </xdr:from>
    <xdr:to>
      <xdr:col>98</xdr:col>
      <xdr:colOff>38100</xdr:colOff>
      <xdr:row>59</xdr:row>
      <xdr:rowOff>72985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8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64112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7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53087</xdr:rowOff>
    </xdr:from>
    <xdr:to>
      <xdr:col>116</xdr:col>
      <xdr:colOff>63500</xdr:colOff>
      <xdr:row>77</xdr:row>
      <xdr:rowOff>76622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254737"/>
          <a:ext cx="838200" cy="2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76622</xdr:rowOff>
    </xdr:from>
    <xdr:to>
      <xdr:col>111</xdr:col>
      <xdr:colOff>177800</xdr:colOff>
      <xdr:row>77</xdr:row>
      <xdr:rowOff>90342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278272"/>
          <a:ext cx="889000" cy="1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80702</xdr:rowOff>
    </xdr:from>
    <xdr:to>
      <xdr:col>107</xdr:col>
      <xdr:colOff>50800</xdr:colOff>
      <xdr:row>77</xdr:row>
      <xdr:rowOff>90342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282352"/>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80702</xdr:rowOff>
    </xdr:from>
    <xdr:to>
      <xdr:col>102</xdr:col>
      <xdr:colOff>114300</xdr:colOff>
      <xdr:row>77</xdr:row>
      <xdr:rowOff>96769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282352"/>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30657</xdr:rowOff>
    </xdr:from>
    <xdr:to>
      <xdr:col>98</xdr:col>
      <xdr:colOff>38100</xdr:colOff>
      <xdr:row>77</xdr:row>
      <xdr:rowOff>132257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23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148784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0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2287</xdr:rowOff>
    </xdr:from>
    <xdr:to>
      <xdr:col>116</xdr:col>
      <xdr:colOff>114300</xdr:colOff>
      <xdr:row>77</xdr:row>
      <xdr:rowOff>103887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2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152164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8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25822</xdr:rowOff>
    </xdr:from>
    <xdr:to>
      <xdr:col>112</xdr:col>
      <xdr:colOff>38100</xdr:colOff>
      <xdr:row>77</xdr:row>
      <xdr:rowOff>127422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2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118549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3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39542</xdr:rowOff>
    </xdr:from>
    <xdr:to>
      <xdr:col>107</xdr:col>
      <xdr:colOff>101600</xdr:colOff>
      <xdr:row>77</xdr:row>
      <xdr:rowOff>141142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2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132269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3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29902</xdr:rowOff>
    </xdr:from>
    <xdr:to>
      <xdr:col>102</xdr:col>
      <xdr:colOff>165100</xdr:colOff>
      <xdr:row>77</xdr:row>
      <xdr:rowOff>131502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122629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32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45969</xdr:rowOff>
    </xdr:from>
    <xdr:to>
      <xdr:col>98</xdr:col>
      <xdr:colOff>38100</xdr:colOff>
      <xdr:row>77</xdr:row>
      <xdr:rowOff>147569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2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138696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34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扶助費については、近年の上昇傾向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から減少に転じ、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社会保障費全般の伸び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を考慮しながらも、更なる健全性に努める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補助費等については、大間消防署建設にあたり、一部事務組合への負担が増となった。事業完了後は、これまで同様、健全性に努める。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102,633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円であり、僅かずつではあるものの上昇傾向が続いている。今後も健全な財政運営を目的とした地方債の適正な発行に努めることにより、財政の健全化を目指す。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積立金については、対前年比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100,171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大幅な減少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となった。今後も健全な財政運営を目的とした基金の造成に努める。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貸付金については、住民一人当たり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円となっており、対前年比で大きく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900,000,000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円を大間漁協へ貸し付けたこと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が要因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青森県大間町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4,771
4,758
52.09
6,829,249
6,568,627
258,939
2,512,180
4,129,697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121984</xdr:rowOff>
    </xdr:from>
    <xdr:to>
      <xdr:col>24</xdr:col>
      <xdr:colOff>63500</xdr:colOff>
      <xdr:row>37</xdr:row>
      <xdr:rowOff>122650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65634"/>
          <a:ext cx="8382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121984</xdr:rowOff>
    </xdr:from>
    <xdr:to>
      <xdr:col>19</xdr:col>
      <xdr:colOff>177800</xdr:colOff>
      <xdr:row>37</xdr:row>
      <xdr:rowOff>146863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5634"/>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146863</xdr:rowOff>
    </xdr:from>
    <xdr:to>
      <xdr:col>15</xdr:col>
      <xdr:colOff>50800</xdr:colOff>
      <xdr:row>37</xdr:row>
      <xdr:rowOff>153950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90513"/>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148025</xdr:rowOff>
    </xdr:from>
    <xdr:to>
      <xdr:col>10</xdr:col>
      <xdr:colOff>114300</xdr:colOff>
      <xdr:row>37</xdr:row>
      <xdr:rowOff>153950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1675"/>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135191</xdr:rowOff>
    </xdr:from>
    <xdr:to>
      <xdr:col>6</xdr:col>
      <xdr:colOff>38100</xdr:colOff>
      <xdr:row>38</xdr:row>
      <xdr:rowOff>65342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56469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71850</xdr:rowOff>
    </xdr:from>
    <xdr:to>
      <xdr:col>24</xdr:col>
      <xdr:colOff>114300</xdr:colOff>
      <xdr:row>38</xdr:row>
      <xdr:rowOff>2000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158227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71184</xdr:rowOff>
    </xdr:from>
    <xdr:to>
      <xdr:col>20</xdr:col>
      <xdr:colOff>38100</xdr:colOff>
      <xdr:row>38</xdr:row>
      <xdr:rowOff>1333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48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163910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96063</xdr:rowOff>
    </xdr:from>
    <xdr:to>
      <xdr:col>15</xdr:col>
      <xdr:colOff>101600</xdr:colOff>
      <xdr:row>38</xdr:row>
      <xdr:rowOff>26212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9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17340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103150</xdr:rowOff>
    </xdr:from>
    <xdr:to>
      <xdr:col>10</xdr:col>
      <xdr:colOff>165100</xdr:colOff>
      <xdr:row>38</xdr:row>
      <xdr:rowOff>33300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24427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97225</xdr:rowOff>
    </xdr:from>
    <xdr:to>
      <xdr:col>6</xdr:col>
      <xdr:colOff>38100</xdr:colOff>
      <xdr:row>38</xdr:row>
      <xdr:rowOff>27375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43902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107183</xdr:rowOff>
    </xdr:from>
    <xdr:to>
      <xdr:col>24</xdr:col>
      <xdr:colOff>63500</xdr:colOff>
      <xdr:row>57</xdr:row>
      <xdr:rowOff>109867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79833"/>
          <a:ext cx="838200" cy="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64336</xdr:rowOff>
    </xdr:from>
    <xdr:to>
      <xdr:col>19</xdr:col>
      <xdr:colOff>177800</xdr:colOff>
      <xdr:row>57</xdr:row>
      <xdr:rowOff>109867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836986"/>
          <a:ext cx="889000" cy="4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23326</xdr:rowOff>
    </xdr:from>
    <xdr:to>
      <xdr:col>15</xdr:col>
      <xdr:colOff>50800</xdr:colOff>
      <xdr:row>57</xdr:row>
      <xdr:rowOff>64336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95976"/>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23326</xdr:rowOff>
    </xdr:from>
    <xdr:to>
      <xdr:col>10</xdr:col>
      <xdr:colOff>114300</xdr:colOff>
      <xdr:row>57</xdr:row>
      <xdr:rowOff>94790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95976"/>
          <a:ext cx="889000" cy="7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35234</xdr:rowOff>
    </xdr:from>
    <xdr:to>
      <xdr:col>6</xdr:col>
      <xdr:colOff>38100</xdr:colOff>
      <xdr:row>57</xdr:row>
      <xdr:rowOff>136834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80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153361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56383</xdr:rowOff>
    </xdr:from>
    <xdr:to>
      <xdr:col>24</xdr:col>
      <xdr:colOff>114300</xdr:colOff>
      <xdr:row>57</xdr:row>
      <xdr:rowOff>157983</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8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142760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74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59067</xdr:rowOff>
    </xdr:from>
    <xdr:to>
      <xdr:col>20</xdr:col>
      <xdr:colOff>38100</xdr:colOff>
      <xdr:row>57</xdr:row>
      <xdr:rowOff>160667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8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151794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13536</xdr:rowOff>
    </xdr:from>
    <xdr:to>
      <xdr:col>15</xdr:col>
      <xdr:colOff>101600</xdr:colOff>
      <xdr:row>57</xdr:row>
      <xdr:rowOff>115136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106263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143976</xdr:rowOff>
    </xdr:from>
    <xdr:to>
      <xdr:col>10</xdr:col>
      <xdr:colOff>165100</xdr:colOff>
      <xdr:row>57</xdr:row>
      <xdr:rowOff>74126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4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65253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3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43990</xdr:rowOff>
    </xdr:from>
    <xdr:to>
      <xdr:col>6</xdr:col>
      <xdr:colOff>38100</xdr:colOff>
      <xdr:row>57</xdr:row>
      <xdr:rowOff>145590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136717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63746</xdr:rowOff>
    </xdr:from>
    <xdr:to>
      <xdr:col>24</xdr:col>
      <xdr:colOff>63500</xdr:colOff>
      <xdr:row>76</xdr:row>
      <xdr:rowOff>17368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922496"/>
          <a:ext cx="838200" cy="12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17368</xdr:rowOff>
    </xdr:from>
    <xdr:to>
      <xdr:col>19</xdr:col>
      <xdr:colOff>177800</xdr:colOff>
      <xdr:row>76</xdr:row>
      <xdr:rowOff>118917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47568"/>
          <a:ext cx="889000" cy="10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118917</xdr:rowOff>
    </xdr:from>
    <xdr:to>
      <xdr:col>15</xdr:col>
      <xdr:colOff>50800</xdr:colOff>
      <xdr:row>77</xdr:row>
      <xdr:rowOff>20411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49117"/>
          <a:ext cx="889000" cy="7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20411</xdr:rowOff>
    </xdr:from>
    <xdr:to>
      <xdr:col>10</xdr:col>
      <xdr:colOff>114300</xdr:colOff>
      <xdr:row>77</xdr:row>
      <xdr:rowOff>61026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22061"/>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140591</xdr:rowOff>
    </xdr:from>
    <xdr:to>
      <xdr:col>6</xdr:col>
      <xdr:colOff>38100</xdr:colOff>
      <xdr:row>77</xdr:row>
      <xdr:rowOff>70741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7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87269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4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12946</xdr:rowOff>
    </xdr:from>
    <xdr:to>
      <xdr:col>24</xdr:col>
      <xdr:colOff>114300</xdr:colOff>
      <xdr:row>75</xdr:row>
      <xdr:rowOff>114546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7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35823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2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138019</xdr:rowOff>
    </xdr:from>
    <xdr:to>
      <xdr:col>20</xdr:col>
      <xdr:colOff>38100</xdr:colOff>
      <xdr:row>76</xdr:row>
      <xdr:rowOff>68169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84696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7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68117</xdr:rowOff>
    </xdr:from>
    <xdr:to>
      <xdr:col>15</xdr:col>
      <xdr:colOff>101600</xdr:colOff>
      <xdr:row>76</xdr:row>
      <xdr:rowOff>169717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160844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141061</xdr:rowOff>
    </xdr:from>
    <xdr:to>
      <xdr:col>10</xdr:col>
      <xdr:colOff>165100</xdr:colOff>
      <xdr:row>77</xdr:row>
      <xdr:rowOff>71211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7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62338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6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10226</xdr:rowOff>
    </xdr:from>
    <xdr:to>
      <xdr:col>6</xdr:col>
      <xdr:colOff>38100</xdr:colOff>
      <xdr:row>77</xdr:row>
      <xdr:rowOff>111826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1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102953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0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94056</xdr:rowOff>
    </xdr:from>
    <xdr:to>
      <xdr:col>24</xdr:col>
      <xdr:colOff>63500</xdr:colOff>
      <xdr:row>97</xdr:row>
      <xdr:rowOff>110248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24706"/>
          <a:ext cx="8382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110248</xdr:rowOff>
    </xdr:from>
    <xdr:to>
      <xdr:col>19</xdr:col>
      <xdr:colOff>177800</xdr:colOff>
      <xdr:row>97</xdr:row>
      <xdr:rowOff>150290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40898"/>
          <a:ext cx="889000" cy="4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150290</xdr:rowOff>
    </xdr:from>
    <xdr:to>
      <xdr:col>15</xdr:col>
      <xdr:colOff>50800</xdr:colOff>
      <xdr:row>97</xdr:row>
      <xdr:rowOff>159727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80940"/>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148947</xdr:rowOff>
    </xdr:from>
    <xdr:to>
      <xdr:col>10</xdr:col>
      <xdr:colOff>114300</xdr:colOff>
      <xdr:row>97</xdr:row>
      <xdr:rowOff>159727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79597"/>
          <a:ext cx="889000" cy="1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169032</xdr:rowOff>
    </xdr:from>
    <xdr:to>
      <xdr:col>6</xdr:col>
      <xdr:colOff>38100</xdr:colOff>
      <xdr:row>98</xdr:row>
      <xdr:rowOff>99182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9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89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43256</xdr:rowOff>
    </xdr:from>
    <xdr:to>
      <xdr:col>24</xdr:col>
      <xdr:colOff>114300</xdr:colOff>
      <xdr:row>97</xdr:row>
      <xdr:rowOff>144856</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66133</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2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59448</xdr:rowOff>
    </xdr:from>
    <xdr:to>
      <xdr:col>20</xdr:col>
      <xdr:colOff>38100</xdr:colOff>
      <xdr:row>97</xdr:row>
      <xdr:rowOff>161048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9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6125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46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99490</xdr:rowOff>
    </xdr:from>
    <xdr:to>
      <xdr:col>15</xdr:col>
      <xdr:colOff>101600</xdr:colOff>
      <xdr:row>98</xdr:row>
      <xdr:rowOff>29640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20767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2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108927</xdr:rowOff>
    </xdr:from>
    <xdr:to>
      <xdr:col>10</xdr:col>
      <xdr:colOff>165100</xdr:colOff>
      <xdr:row>98</xdr:row>
      <xdr:rowOff>39077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30204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3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98147</xdr:rowOff>
    </xdr:from>
    <xdr:to>
      <xdr:col>6</xdr:col>
      <xdr:colOff>38100</xdr:colOff>
      <xdr:row>98</xdr:row>
      <xdr:rowOff>28297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44824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50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7656</xdr:rowOff>
    </xdr:from>
    <xdr:to>
      <xdr:col>55</xdr:col>
      <xdr:colOff>0</xdr:colOff>
      <xdr:row>39</xdr:row>
      <xdr:rowOff>21481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94206"/>
          <a:ext cx="8382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125347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640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21481</xdr:rowOff>
    </xdr:from>
    <xdr:to>
      <xdr:col>50</xdr:col>
      <xdr:colOff>114300</xdr:colOff>
      <xdr:row>39</xdr:row>
      <xdr:rowOff>49240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7080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11249</xdr:rowOff>
    </xdr:from>
    <xdr:to>
      <xdr:col>45</xdr:col>
      <xdr:colOff>177800</xdr:colOff>
      <xdr:row>39</xdr:row>
      <xdr:rowOff>49240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97799"/>
          <a:ext cx="889000" cy="3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143292</xdr:rowOff>
    </xdr:from>
    <xdr:to>
      <xdr:col>41</xdr:col>
      <xdr:colOff>50800</xdr:colOff>
      <xdr:row>39</xdr:row>
      <xdr:rowOff>11249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8392"/>
          <a:ext cx="889000" cy="3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164338</xdr:rowOff>
    </xdr:from>
    <xdr:to>
      <xdr:col>36</xdr:col>
      <xdr:colOff>165100</xdr:colOff>
      <xdr:row>39</xdr:row>
      <xdr:rowOff>94488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85615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7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128306</xdr:rowOff>
    </xdr:from>
    <xdr:to>
      <xdr:col>55</xdr:col>
      <xdr:colOff>50800</xdr:colOff>
      <xdr:row>39</xdr:row>
      <xdr:rowOff>58456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4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87683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1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142131</xdr:rowOff>
    </xdr:from>
    <xdr:to>
      <xdr:col>50</xdr:col>
      <xdr:colOff>165100</xdr:colOff>
      <xdr:row>39</xdr:row>
      <xdr:rowOff>72281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88808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43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169890</xdr:rowOff>
    </xdr:from>
    <xdr:to>
      <xdr:col>46</xdr:col>
      <xdr:colOff>38100</xdr:colOff>
      <xdr:row>39</xdr:row>
      <xdr:rowOff>100040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91167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777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131899</xdr:rowOff>
    </xdr:from>
    <xdr:to>
      <xdr:col>41</xdr:col>
      <xdr:colOff>101600</xdr:colOff>
      <xdr:row>39</xdr:row>
      <xdr:rowOff>62049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78576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422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39169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8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158857</xdr:rowOff>
    </xdr:from>
    <xdr:to>
      <xdr:col>55</xdr:col>
      <xdr:colOff>0</xdr:colOff>
      <xdr:row>57</xdr:row>
      <xdr:rowOff>154619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60057"/>
          <a:ext cx="838200" cy="16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158857</xdr:rowOff>
    </xdr:from>
    <xdr:to>
      <xdr:col>50</xdr:col>
      <xdr:colOff>114300</xdr:colOff>
      <xdr:row>57</xdr:row>
      <xdr:rowOff>154435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60057"/>
          <a:ext cx="889000" cy="1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133793</xdr:rowOff>
    </xdr:from>
    <xdr:to>
      <xdr:col>45</xdr:col>
      <xdr:colOff>177800</xdr:colOff>
      <xdr:row>57</xdr:row>
      <xdr:rowOff>154435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06443"/>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133793</xdr:rowOff>
    </xdr:from>
    <xdr:to>
      <xdr:col>41</xdr:col>
      <xdr:colOff>50800</xdr:colOff>
      <xdr:row>57</xdr:row>
      <xdr:rowOff>143614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06443"/>
          <a:ext cx="889000" cy="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85797</xdr:rowOff>
    </xdr:from>
    <xdr:to>
      <xdr:col>36</xdr:col>
      <xdr:colOff>165100</xdr:colOff>
      <xdr:row>58</xdr:row>
      <xdr:rowOff>15947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32474</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103819</xdr:rowOff>
    </xdr:from>
    <xdr:to>
      <xdr:col>55</xdr:col>
      <xdr:colOff>50800</xdr:colOff>
      <xdr:row>58</xdr:row>
      <xdr:rowOff>33969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108057</xdr:rowOff>
    </xdr:from>
    <xdr:to>
      <xdr:col>50</xdr:col>
      <xdr:colOff>165100</xdr:colOff>
      <xdr:row>57</xdr:row>
      <xdr:rowOff>38207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54734</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8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103635</xdr:rowOff>
    </xdr:from>
    <xdr:to>
      <xdr:col>46</xdr:col>
      <xdr:colOff>38100</xdr:colOff>
      <xdr:row>58</xdr:row>
      <xdr:rowOff>33785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24912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6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82993</xdr:rowOff>
    </xdr:from>
    <xdr:to>
      <xdr:col>41</xdr:col>
      <xdr:colOff>101600</xdr:colOff>
      <xdr:row>58</xdr:row>
      <xdr:rowOff>13143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5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4270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9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92814</xdr:rowOff>
    </xdr:from>
    <xdr:to>
      <xdr:col>36</xdr:col>
      <xdr:colOff>165100</xdr:colOff>
      <xdr:row>58</xdr:row>
      <xdr:rowOff>22964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14091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9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22101</xdr:rowOff>
    </xdr:from>
    <xdr:to>
      <xdr:col>55</xdr:col>
      <xdr:colOff>0</xdr:colOff>
      <xdr:row>78</xdr:row>
      <xdr:rowOff>62323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395201"/>
          <a:ext cx="838200" cy="4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22101</xdr:rowOff>
    </xdr:from>
    <xdr:to>
      <xdr:col>50</xdr:col>
      <xdr:colOff>114300</xdr:colOff>
      <xdr:row>78</xdr:row>
      <xdr:rowOff>71138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95201"/>
          <a:ext cx="889000" cy="4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48985</xdr:rowOff>
    </xdr:from>
    <xdr:to>
      <xdr:col>45</xdr:col>
      <xdr:colOff>177800</xdr:colOff>
      <xdr:row>78</xdr:row>
      <xdr:rowOff>71138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250635"/>
          <a:ext cx="889000" cy="19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48985</xdr:rowOff>
    </xdr:from>
    <xdr:to>
      <xdr:col>41</xdr:col>
      <xdr:colOff>50800</xdr:colOff>
      <xdr:row>78</xdr:row>
      <xdr:rowOff>55609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50635"/>
          <a:ext cx="889000" cy="17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58200</xdr:rowOff>
    </xdr:from>
    <xdr:to>
      <xdr:col>36</xdr:col>
      <xdr:colOff>165100</xdr:colOff>
      <xdr:row>78</xdr:row>
      <xdr:rowOff>159800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3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150927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52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11523</xdr:rowOff>
    </xdr:from>
    <xdr:to>
      <xdr:col>55</xdr:col>
      <xdr:colOff>50800</xdr:colOff>
      <xdr:row>78</xdr:row>
      <xdr:rowOff>113123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8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161400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6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142751</xdr:rowOff>
    </xdr:from>
    <xdr:to>
      <xdr:col>50</xdr:col>
      <xdr:colOff>165100</xdr:colOff>
      <xdr:row>78</xdr:row>
      <xdr:rowOff>72901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4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3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20338</xdr:rowOff>
    </xdr:from>
    <xdr:to>
      <xdr:col>46</xdr:col>
      <xdr:colOff>38100</xdr:colOff>
      <xdr:row>78</xdr:row>
      <xdr:rowOff>121938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113065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169635</xdr:rowOff>
    </xdr:from>
    <xdr:to>
      <xdr:col>41</xdr:col>
      <xdr:colOff>101600</xdr:colOff>
      <xdr:row>77</xdr:row>
      <xdr:rowOff>99785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116312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9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4809</xdr:rowOff>
    </xdr:from>
    <xdr:to>
      <xdr:col>36</xdr:col>
      <xdr:colOff>165100</xdr:colOff>
      <xdr:row>78</xdr:row>
      <xdr:rowOff>106409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7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122936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5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60123</xdr:rowOff>
    </xdr:from>
    <xdr:to>
      <xdr:col>55</xdr:col>
      <xdr:colOff>0</xdr:colOff>
      <xdr:row>98</xdr:row>
      <xdr:rowOff>69010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62223"/>
          <a:ext cx="83820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60123</xdr:rowOff>
    </xdr:from>
    <xdr:to>
      <xdr:col>50</xdr:col>
      <xdr:colOff>114300</xdr:colOff>
      <xdr:row>98</xdr:row>
      <xdr:rowOff>134722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62223"/>
          <a:ext cx="889000" cy="7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99341</xdr:rowOff>
    </xdr:from>
    <xdr:to>
      <xdr:col>45</xdr:col>
      <xdr:colOff>177800</xdr:colOff>
      <xdr:row>98</xdr:row>
      <xdr:rowOff>134722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901441"/>
          <a:ext cx="889000" cy="3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99341</xdr:rowOff>
    </xdr:from>
    <xdr:to>
      <xdr:col>41</xdr:col>
      <xdr:colOff>50800</xdr:colOff>
      <xdr:row>98</xdr:row>
      <xdr:rowOff>131798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01441"/>
          <a:ext cx="889000" cy="3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59080</xdr:rowOff>
    </xdr:from>
    <xdr:to>
      <xdr:col>36</xdr:col>
      <xdr:colOff>165100</xdr:colOff>
      <xdr:row>98</xdr:row>
      <xdr:rowOff>160680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8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18210</xdr:rowOff>
    </xdr:from>
    <xdr:to>
      <xdr:col>55</xdr:col>
      <xdr:colOff>50800</xdr:colOff>
      <xdr:row>98</xdr:row>
      <xdr:rowOff>119810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168087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9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9323</xdr:rowOff>
    </xdr:from>
    <xdr:to>
      <xdr:col>50</xdr:col>
      <xdr:colOff>165100</xdr:colOff>
      <xdr:row>98</xdr:row>
      <xdr:rowOff>110923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102050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83922</xdr:rowOff>
    </xdr:from>
    <xdr:to>
      <xdr:col>46</xdr:col>
      <xdr:colOff>38100</xdr:colOff>
      <xdr:row>99</xdr:row>
      <xdr:rowOff>14072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8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5199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7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48541</xdr:rowOff>
    </xdr:from>
    <xdr:to>
      <xdr:col>41</xdr:col>
      <xdr:colOff>101600</xdr:colOff>
      <xdr:row>98</xdr:row>
      <xdr:rowOff>150141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5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141268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94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80998</xdr:rowOff>
    </xdr:from>
    <xdr:to>
      <xdr:col>36</xdr:col>
      <xdr:colOff>165100</xdr:colOff>
      <xdr:row>99</xdr:row>
      <xdr:rowOff>11148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2275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148195</xdr:rowOff>
    </xdr:from>
    <xdr:to>
      <xdr:col>85</xdr:col>
      <xdr:colOff>127000</xdr:colOff>
      <xdr:row>36</xdr:row>
      <xdr:rowOff>15826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291695"/>
          <a:ext cx="838200" cy="89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15826</xdr:rowOff>
    </xdr:from>
    <xdr:to>
      <xdr:col>81</xdr:col>
      <xdr:colOff>50800</xdr:colOff>
      <xdr:row>36</xdr:row>
      <xdr:rowOff>126633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88026"/>
          <a:ext cx="889000" cy="1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126633</xdr:rowOff>
    </xdr:from>
    <xdr:to>
      <xdr:col>76</xdr:col>
      <xdr:colOff>114300</xdr:colOff>
      <xdr:row>36</xdr:row>
      <xdr:rowOff>127703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298833"/>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127703</xdr:rowOff>
    </xdr:from>
    <xdr:to>
      <xdr:col>71</xdr:col>
      <xdr:colOff>177800</xdr:colOff>
      <xdr:row>37</xdr:row>
      <xdr:rowOff>18610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99903"/>
          <a:ext cx="889000" cy="6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144173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97395</xdr:rowOff>
    </xdr:from>
    <xdr:to>
      <xdr:col>85</xdr:col>
      <xdr:colOff>177800</xdr:colOff>
      <xdr:row>31</xdr:row>
      <xdr:rowOff>27545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24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50422</xdr:rowOff>
    </xdr:from>
    <xdr:ext cx="599010"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19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136476</xdr:rowOff>
    </xdr:from>
    <xdr:to>
      <xdr:col>81</xdr:col>
      <xdr:colOff>101600</xdr:colOff>
      <xdr:row>36</xdr:row>
      <xdr:rowOff>66626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3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83153</xdr:rowOff>
    </xdr:from>
    <xdr:ext cx="59901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181795" y="591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75833</xdr:rowOff>
    </xdr:from>
    <xdr:to>
      <xdr:col>76</xdr:col>
      <xdr:colOff>165100</xdr:colOff>
      <xdr:row>37</xdr:row>
      <xdr:rowOff>5983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4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22510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76903</xdr:rowOff>
    </xdr:from>
    <xdr:to>
      <xdr:col>72</xdr:col>
      <xdr:colOff>38100</xdr:colOff>
      <xdr:row>37</xdr:row>
      <xdr:rowOff>7053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23580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2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139260</xdr:rowOff>
    </xdr:from>
    <xdr:to>
      <xdr:col>67</xdr:col>
      <xdr:colOff>101600</xdr:colOff>
      <xdr:row>37</xdr:row>
      <xdr:rowOff>69410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85937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95792</xdr:rowOff>
    </xdr:from>
    <xdr:to>
      <xdr:col>85</xdr:col>
      <xdr:colOff>127000</xdr:colOff>
      <xdr:row>58</xdr:row>
      <xdr:rowOff>99988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039892"/>
          <a:ext cx="8382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99988</xdr:rowOff>
    </xdr:from>
    <xdr:to>
      <xdr:col>81</xdr:col>
      <xdr:colOff>50800</xdr:colOff>
      <xdr:row>58</xdr:row>
      <xdr:rowOff>112011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10044088"/>
          <a:ext cx="889000" cy="1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66622</xdr:rowOff>
    </xdr:from>
    <xdr:to>
      <xdr:col>76</xdr:col>
      <xdr:colOff>114300</xdr:colOff>
      <xdr:row>58</xdr:row>
      <xdr:rowOff>112011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10722"/>
          <a:ext cx="889000" cy="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66622</xdr:rowOff>
    </xdr:from>
    <xdr:to>
      <xdr:col>71</xdr:col>
      <xdr:colOff>177800</xdr:colOff>
      <xdr:row>58</xdr:row>
      <xdr:rowOff>112285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010722"/>
          <a:ext cx="889000" cy="4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147281</xdr:rowOff>
    </xdr:from>
    <xdr:to>
      <xdr:col>67</xdr:col>
      <xdr:colOff>101600</xdr:colOff>
      <xdr:row>58</xdr:row>
      <xdr:rowOff>77431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93958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44992</xdr:rowOff>
    </xdr:from>
    <xdr:to>
      <xdr:col>85</xdr:col>
      <xdr:colOff>177800</xdr:colOff>
      <xdr:row>58</xdr:row>
      <xdr:rowOff>146592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8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131369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90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49188</xdr:rowOff>
    </xdr:from>
    <xdr:to>
      <xdr:col>81</xdr:col>
      <xdr:colOff>101600</xdr:colOff>
      <xdr:row>58</xdr:row>
      <xdr:rowOff>150788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141915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8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61211</xdr:rowOff>
    </xdr:from>
    <xdr:to>
      <xdr:col>76</xdr:col>
      <xdr:colOff>165100</xdr:colOff>
      <xdr:row>58</xdr:row>
      <xdr:rowOff>162811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0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153938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9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15822</xdr:rowOff>
    </xdr:from>
    <xdr:to>
      <xdr:col>72</xdr:col>
      <xdr:colOff>38100</xdr:colOff>
      <xdr:row>58</xdr:row>
      <xdr:rowOff>117422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5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108549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61485</xdr:rowOff>
    </xdr:from>
    <xdr:to>
      <xdr:col>67</xdr:col>
      <xdr:colOff>101600</xdr:colOff>
      <xdr:row>58</xdr:row>
      <xdr:rowOff>163085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00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154212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9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144156</xdr:rowOff>
    </xdr:from>
    <xdr:to>
      <xdr:col>67</xdr:col>
      <xdr:colOff>101600</xdr:colOff>
      <xdr:row>79</xdr:row>
      <xdr:rowOff>74306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1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90833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9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20385</xdr:rowOff>
    </xdr:from>
    <xdr:to>
      <xdr:col>85</xdr:col>
      <xdr:colOff>127000</xdr:colOff>
      <xdr:row>98</xdr:row>
      <xdr:rowOff>23245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22485"/>
          <a:ext cx="838200" cy="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23245</xdr:rowOff>
    </xdr:from>
    <xdr:to>
      <xdr:col>81</xdr:col>
      <xdr:colOff>50800</xdr:colOff>
      <xdr:row>98</xdr:row>
      <xdr:rowOff>34314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25345"/>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34314</xdr:rowOff>
    </xdr:from>
    <xdr:to>
      <xdr:col>76</xdr:col>
      <xdr:colOff>114300</xdr:colOff>
      <xdr:row>98</xdr:row>
      <xdr:rowOff>38329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36414"/>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38329</xdr:rowOff>
    </xdr:from>
    <xdr:to>
      <xdr:col>71</xdr:col>
      <xdr:colOff>177800</xdr:colOff>
      <xdr:row>98</xdr:row>
      <xdr:rowOff>45081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40429"/>
          <a:ext cx="889000" cy="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124192</xdr:rowOff>
    </xdr:from>
    <xdr:to>
      <xdr:col>67</xdr:col>
      <xdr:colOff>101600</xdr:colOff>
      <xdr:row>98</xdr:row>
      <xdr:rowOff>54342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75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70869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53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141035</xdr:rowOff>
    </xdr:from>
    <xdr:to>
      <xdr:col>85</xdr:col>
      <xdr:colOff>177800</xdr:colOff>
      <xdr:row>98</xdr:row>
      <xdr:rowOff>71185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119462</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5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143895</xdr:rowOff>
    </xdr:from>
    <xdr:to>
      <xdr:col>81</xdr:col>
      <xdr:colOff>101600</xdr:colOff>
      <xdr:row>98</xdr:row>
      <xdr:rowOff>74045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7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65172</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6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154964</xdr:rowOff>
    </xdr:from>
    <xdr:to>
      <xdr:col>76</xdr:col>
      <xdr:colOff>165100</xdr:colOff>
      <xdr:row>98</xdr:row>
      <xdr:rowOff>85114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8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76241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158979</xdr:rowOff>
    </xdr:from>
    <xdr:to>
      <xdr:col>72</xdr:col>
      <xdr:colOff>38100</xdr:colOff>
      <xdr:row>98</xdr:row>
      <xdr:rowOff>89129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7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80256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8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165731</xdr:rowOff>
    </xdr:from>
    <xdr:to>
      <xdr:col>67</xdr:col>
      <xdr:colOff>101600</xdr:colOff>
      <xdr:row>98</xdr:row>
      <xdr:rowOff>95881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87008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153848</xdr:rowOff>
    </xdr:from>
    <xdr:to>
      <xdr:col>98</xdr:col>
      <xdr:colOff>38100</xdr:colOff>
      <xdr:row>39</xdr:row>
      <xdr:rowOff>83998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100525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民生費については、上昇傾向が続いており、類似団体平均を上回って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今年度完成した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複合施設の建設である。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農林水産業費については、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73,894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292,585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大間漁協への貸付金である。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298,142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円であり、前年比で大幅な上昇となり、また、類似団体平均を大幅に上回ることとなった。主な要因は、大間消防署建設事業である。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102,633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円であり、僅かずつではあるものの上昇傾向が続いている。今後も健全な財政運営を目的とした地方債の適正な発行に努めることにより、財政の健全化を目指す。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財政調整基金残高は、近年、減少傾向が続いて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僅かな増加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となり、実質収支額も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実質単年度収支も前年度比で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％の大幅な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歳入面においては、昨今の経済状況により厳しい状態が続くと見込まれることから、引き続き、税収等自主財源の確保に努め、歳出面においても経常経費の節減や事業効果等を見極めた更なる健全性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青森県大間町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各会計において、健全性の観点から概ね良好と判断できる。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水道事業会計及び下水道事業会計の黒字決算には、一般会計からの繰入金が大きく影響していることから、今後も引き続き、独立採算制の原則に基づいた安定財源の確保及び計画的な事業の実施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24236_&#22823;&#3829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39.799999999999997</v>
          </cell>
          <cell r="BX51">
            <v>42</v>
          </cell>
          <cell r="CF51">
            <v>12.6</v>
          </cell>
          <cell r="CN51">
            <v>47.8</v>
          </cell>
          <cell r="CV51">
            <v>59.9</v>
          </cell>
        </row>
        <row r="53">
          <cell r="BP53">
            <v>66.900000000000006</v>
          </cell>
          <cell r="BX53">
            <v>68.099999999999994</v>
          </cell>
          <cell r="CF53">
            <v>70</v>
          </cell>
          <cell r="CN53">
            <v>73.599999999999994</v>
          </cell>
          <cell r="CV53">
            <v>73.3</v>
          </cell>
        </row>
        <row r="55">
          <cell r="AN55" t="str">
            <v>類似団体内平均値</v>
          </cell>
          <cell r="BP55">
            <v>0</v>
          </cell>
          <cell r="BX55">
            <v>0</v>
          </cell>
          <cell r="CF55">
            <v>0</v>
          </cell>
          <cell r="CN55">
            <v>0</v>
          </cell>
          <cell r="CV55">
            <v>0</v>
          </cell>
        </row>
        <row r="57">
          <cell r="BP57">
            <v>61.6</v>
          </cell>
          <cell r="BX57">
            <v>61</v>
          </cell>
          <cell r="CF57">
            <v>62.2</v>
          </cell>
          <cell r="CN57">
            <v>63.6</v>
          </cell>
          <cell r="CV57">
            <v>65.900000000000006</v>
          </cell>
        </row>
        <row r="72">
          <cell r="BP72" t="str">
            <v>R01</v>
          </cell>
          <cell r="BX72" t="str">
            <v>R02</v>
          </cell>
          <cell r="CF72" t="str">
            <v>R03</v>
          </cell>
          <cell r="CN72" t="str">
            <v>R04</v>
          </cell>
          <cell r="CV72" t="str">
            <v>R05</v>
          </cell>
        </row>
        <row r="73">
          <cell r="AN73" t="str">
            <v>当該団体値</v>
          </cell>
          <cell r="BP73">
            <v>39.799999999999997</v>
          </cell>
          <cell r="BX73">
            <v>42</v>
          </cell>
          <cell r="CF73">
            <v>12.6</v>
          </cell>
          <cell r="CN73">
            <v>47.8</v>
          </cell>
          <cell r="CV73">
            <v>59.9</v>
          </cell>
        </row>
        <row r="75">
          <cell r="BP75">
            <v>15.7</v>
          </cell>
          <cell r="BX75">
            <v>14.8</v>
          </cell>
          <cell r="CF75">
            <v>12.9</v>
          </cell>
          <cell r="CN75">
            <v>12.4</v>
          </cell>
          <cell r="CV75">
            <v>12.8</v>
          </cell>
        </row>
        <row r="77">
          <cell r="AN77" t="str">
            <v>類似団体内平均値</v>
          </cell>
          <cell r="BP77">
            <v>0</v>
          </cell>
          <cell r="BX77">
            <v>0</v>
          </cell>
          <cell r="CF77">
            <v>0</v>
          </cell>
          <cell r="CN77">
            <v>0</v>
          </cell>
          <cell r="CV77">
            <v>0</v>
          </cell>
        </row>
        <row r="79">
          <cell r="BP79">
            <v>8.6</v>
          </cell>
          <cell r="BX79">
            <v>7.4</v>
          </cell>
          <cell r="CF79">
            <v>7.5</v>
          </cell>
          <cell r="CN79">
            <v>7.5</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6829249</v>
      </c>
      <c r="BO4" s="449"/>
      <c r="BP4" s="449"/>
      <c r="BQ4" s="449"/>
      <c r="BR4" s="449"/>
      <c r="BS4" s="449"/>
      <c r="BT4" s="449"/>
      <c r="BU4" s="450"/>
      <c r="BV4" s="448">
        <v>7035364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10.3</v>
      </c>
      <c r="CU4" s="589"/>
      <c r="CV4" s="589"/>
      <c r="CW4" s="589"/>
      <c r="CX4" s="589"/>
      <c r="CY4" s="589"/>
      <c r="CZ4" s="589"/>
      <c r="DA4" s="590"/>
      <c r="DB4" s="588">
        <v>7.1</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6568627</v>
      </c>
      <c r="BO5" s="420"/>
      <c r="BP5" s="420"/>
      <c r="BQ5" s="420"/>
      <c r="BR5" s="420"/>
      <c r="BS5" s="420"/>
      <c r="BT5" s="420"/>
      <c r="BU5" s="421"/>
      <c r="BV5" s="419">
        <v>6850491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76.8</v>
      </c>
      <c r="CU5" s="417"/>
      <c r="CV5" s="417"/>
      <c r="CW5" s="417"/>
      <c r="CX5" s="417"/>
      <c r="CY5" s="417"/>
      <c r="CZ5" s="417"/>
      <c r="DA5" s="418"/>
      <c r="DB5" s="416">
        <v>83.7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260622</v>
      </c>
      <c r="BO6" s="420"/>
      <c r="BP6" s="420"/>
      <c r="BQ6" s="420"/>
      <c r="BR6" s="420"/>
      <c r="BS6" s="420"/>
      <c r="BT6" s="420"/>
      <c r="BU6" s="421"/>
      <c r="BV6" s="419">
        <v>184873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77.099999999999994</v>
      </c>
      <c r="CU6" s="563"/>
      <c r="CV6" s="563"/>
      <c r="CW6" s="563"/>
      <c r="CX6" s="563"/>
      <c r="CY6" s="563"/>
      <c r="CZ6" s="563"/>
      <c r="DA6" s="564"/>
      <c r="DB6" s="562">
        <v>84.5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1683</v>
      </c>
      <c r="BO7" s="420"/>
      <c r="BP7" s="420"/>
      <c r="BQ7" s="420"/>
      <c r="BR7" s="420"/>
      <c r="BS7" s="420"/>
      <c r="BT7" s="420"/>
      <c r="BU7" s="421"/>
      <c r="BV7" s="419">
        <v>3740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2512180</v>
      </c>
      <c r="CU7" s="420"/>
      <c r="CV7" s="420"/>
      <c r="CW7" s="420"/>
      <c r="CX7" s="420"/>
      <c r="CY7" s="420"/>
      <c r="CZ7" s="420"/>
      <c r="DA7" s="421"/>
      <c r="DB7" s="419">
        <v>2560453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258939</v>
      </c>
      <c r="BO8" s="420"/>
      <c r="BP8" s="420"/>
      <c r="BQ8" s="420"/>
      <c r="BR8" s="420"/>
      <c r="BS8" s="420"/>
      <c r="BT8" s="420"/>
      <c r="BU8" s="421"/>
      <c r="BV8" s="419">
        <v>181133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0.27</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4718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77806</v>
      </c>
      <c r="BO9" s="420"/>
      <c r="BP9" s="420"/>
      <c r="BQ9" s="420"/>
      <c r="BR9" s="420"/>
      <c r="BS9" s="420"/>
      <c r="BT9" s="420"/>
      <c r="BU9" s="421"/>
      <c r="BV9" s="419">
        <v>-20546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12.5</v>
      </c>
      <c r="CU9" s="417"/>
      <c r="CV9" s="417"/>
      <c r="CW9" s="417"/>
      <c r="CX9" s="417"/>
      <c r="CY9" s="417"/>
      <c r="CZ9" s="417"/>
      <c r="DA9" s="418"/>
      <c r="DB9" s="416">
        <v>13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5227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200001</v>
      </c>
      <c r="BO10" s="420"/>
      <c r="BP10" s="420"/>
      <c r="BQ10" s="420"/>
      <c r="BR10" s="420"/>
      <c r="BS10" s="420"/>
      <c r="BT10" s="420"/>
      <c r="BU10" s="421"/>
      <c r="BV10" s="419">
        <v>110011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4771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344000</v>
      </c>
      <c r="BO12" s="420"/>
      <c r="BP12" s="420"/>
      <c r="BQ12" s="420"/>
      <c r="BR12" s="420"/>
      <c r="BS12" s="420"/>
      <c r="BT12" s="420"/>
      <c r="BU12" s="421"/>
      <c r="BV12" s="419">
        <v>711000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4758</v>
      </c>
      <c r="S13" s="507"/>
      <c r="T13" s="507"/>
      <c r="U13" s="507"/>
      <c r="V13" s="508"/>
      <c r="W13" s="509" t="s">
        <v>131</v>
      </c>
      <c r="X13" s="405"/>
      <c r="Y13" s="405"/>
      <c r="Z13" s="405"/>
      <c r="AA13" s="405"/>
      <c r="AB13" s="406"/>
      <c r="AC13" s="372">
        <v>530</v>
      </c>
      <c r="AD13" s="373"/>
      <c r="AE13" s="373"/>
      <c r="AF13" s="373"/>
      <c r="AG13" s="374"/>
      <c r="AH13" s="372">
        <v>612</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-66193</v>
      </c>
      <c r="BO13" s="420"/>
      <c r="BP13" s="420"/>
      <c r="BQ13" s="420"/>
      <c r="BR13" s="420"/>
      <c r="BS13" s="420"/>
      <c r="BT13" s="420"/>
      <c r="BU13" s="421"/>
      <c r="BV13" s="419">
        <v>-621535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12.8</v>
      </c>
      <c r="CU13" s="417"/>
      <c r="CV13" s="417"/>
      <c r="CW13" s="417"/>
      <c r="CX13" s="417"/>
      <c r="CY13" s="417"/>
      <c r="CZ13" s="417"/>
      <c r="DA13" s="418"/>
      <c r="DB13" s="416">
        <v>12.4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4870</v>
      </c>
      <c r="S14" s="507"/>
      <c r="T14" s="507"/>
      <c r="U14" s="507"/>
      <c r="V14" s="508"/>
      <c r="W14" s="510"/>
      <c r="X14" s="408"/>
      <c r="Y14" s="408"/>
      <c r="Z14" s="408"/>
      <c r="AA14" s="408"/>
      <c r="AB14" s="409"/>
      <c r="AC14" s="499">
        <v>22.2</v>
      </c>
      <c r="AD14" s="500"/>
      <c r="AE14" s="500"/>
      <c r="AF14" s="500"/>
      <c r="AG14" s="501"/>
      <c r="AH14" s="499">
        <v>23.9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59.9</v>
      </c>
      <c r="CU14" s="517"/>
      <c r="CV14" s="517"/>
      <c r="CW14" s="517"/>
      <c r="CX14" s="517"/>
      <c r="CY14" s="517"/>
      <c r="CZ14" s="517"/>
      <c r="DA14" s="518"/>
      <c r="DB14" s="516">
        <v>47.8</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4854</v>
      </c>
      <c r="S15" s="507"/>
      <c r="T15" s="507"/>
      <c r="U15" s="507"/>
      <c r="V15" s="508"/>
      <c r="W15" s="509" t="s">
        <v>137</v>
      </c>
      <c r="X15" s="405"/>
      <c r="Y15" s="405"/>
      <c r="Z15" s="405"/>
      <c r="AA15" s="405"/>
      <c r="AB15" s="406"/>
      <c r="AC15" s="372">
        <v>606</v>
      </c>
      <c r="AD15" s="373"/>
      <c r="AE15" s="373"/>
      <c r="AF15" s="373"/>
      <c r="AG15" s="374"/>
      <c r="AH15" s="372">
        <v>566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570738</v>
      </c>
      <c r="BO15" s="449"/>
      <c r="BP15" s="449"/>
      <c r="BQ15" s="449"/>
      <c r="BR15" s="449"/>
      <c r="BS15" s="449"/>
      <c r="BT15" s="449"/>
      <c r="BU15" s="450"/>
      <c r="BV15" s="448">
        <v>694303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25.4</v>
      </c>
      <c r="AD16" s="500"/>
      <c r="AE16" s="500"/>
      <c r="AF16" s="500"/>
      <c r="AG16" s="501"/>
      <c r="AH16" s="499">
        <v>22.1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2352232</v>
      </c>
      <c r="BO16" s="420"/>
      <c r="BP16" s="420"/>
      <c r="BQ16" s="420"/>
      <c r="BR16" s="420"/>
      <c r="BS16" s="420"/>
      <c r="BT16" s="420"/>
      <c r="BU16" s="421"/>
      <c r="BV16" s="419">
        <v>2334064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1247</v>
      </c>
      <c r="AD17" s="373"/>
      <c r="AE17" s="373"/>
      <c r="AF17" s="373"/>
      <c r="AG17" s="374"/>
      <c r="AH17" s="372">
        <v>1380</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719439</v>
      </c>
      <c r="BO17" s="420"/>
      <c r="BP17" s="420"/>
      <c r="BQ17" s="420"/>
      <c r="BR17" s="420"/>
      <c r="BS17" s="420"/>
      <c r="BT17" s="420"/>
      <c r="BU17" s="421"/>
      <c r="BV17" s="419">
        <v>897036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52.09</v>
      </c>
      <c r="M18" s="472"/>
      <c r="N18" s="472"/>
      <c r="O18" s="472"/>
      <c r="P18" s="472"/>
      <c r="Q18" s="472"/>
      <c r="R18" s="473"/>
      <c r="S18" s="473"/>
      <c r="T18" s="473"/>
      <c r="U18" s="473"/>
      <c r="V18" s="474"/>
      <c r="W18" s="490"/>
      <c r="X18" s="491"/>
      <c r="Y18" s="491"/>
      <c r="Z18" s="491"/>
      <c r="AA18" s="491"/>
      <c r="AB18" s="515"/>
      <c r="AC18" s="389">
        <v>52.3</v>
      </c>
      <c r="AD18" s="390"/>
      <c r="AE18" s="390"/>
      <c r="AF18" s="390"/>
      <c r="AG18" s="475"/>
      <c r="AH18" s="389">
        <v>53.9</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1985088</v>
      </c>
      <c r="BO18" s="420"/>
      <c r="BP18" s="420"/>
      <c r="BQ18" s="420"/>
      <c r="BR18" s="420"/>
      <c r="BS18" s="420"/>
      <c r="BT18" s="420"/>
      <c r="BU18" s="421"/>
      <c r="BV18" s="419">
        <v>2023520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91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3873941</v>
      </c>
      <c r="BO19" s="420"/>
      <c r="BP19" s="420"/>
      <c r="BQ19" s="420"/>
      <c r="BR19" s="420"/>
      <c r="BS19" s="420"/>
      <c r="BT19" s="420"/>
      <c r="BU19" s="421"/>
      <c r="BV19" s="419">
        <v>3792694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2090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4129697</v>
      </c>
      <c r="BO22" s="449"/>
      <c r="BP22" s="449"/>
      <c r="BQ22" s="449"/>
      <c r="BR22" s="449"/>
      <c r="BS22" s="449"/>
      <c r="BT22" s="449"/>
      <c r="BU22" s="450"/>
      <c r="BV22" s="448">
        <v>3342453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4111397</v>
      </c>
      <c r="BO23" s="420"/>
      <c r="BP23" s="420"/>
      <c r="BQ23" s="420"/>
      <c r="BR23" s="420"/>
      <c r="BS23" s="420"/>
      <c r="BT23" s="420"/>
      <c r="BU23" s="421"/>
      <c r="BV23" s="419">
        <v>3342453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7230</v>
      </c>
      <c r="R24" s="373"/>
      <c r="S24" s="373"/>
      <c r="T24" s="373"/>
      <c r="U24" s="373"/>
      <c r="V24" s="374"/>
      <c r="W24" s="462"/>
      <c r="X24" s="399"/>
      <c r="Y24" s="400"/>
      <c r="Z24" s="375" t="s">
        <v>161</v>
      </c>
      <c r="AA24" s="376"/>
      <c r="AB24" s="376"/>
      <c r="AC24" s="376"/>
      <c r="AD24" s="376"/>
      <c r="AE24" s="376"/>
      <c r="AF24" s="376"/>
      <c r="AG24" s="377"/>
      <c r="AH24" s="372">
        <v>66</v>
      </c>
      <c r="AI24" s="373"/>
      <c r="AJ24" s="373"/>
      <c r="AK24" s="373"/>
      <c r="AL24" s="374"/>
      <c r="AM24" s="372">
        <v>180510</v>
      </c>
      <c r="AN24" s="373"/>
      <c r="AO24" s="373"/>
      <c r="AP24" s="373"/>
      <c r="AQ24" s="373"/>
      <c r="AR24" s="374"/>
      <c r="AS24" s="372">
        <v>2735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2982539</v>
      </c>
      <c r="BO24" s="420"/>
      <c r="BP24" s="420"/>
      <c r="BQ24" s="420"/>
      <c r="BR24" s="420"/>
      <c r="BS24" s="420"/>
      <c r="BT24" s="420"/>
      <c r="BU24" s="421"/>
      <c r="BV24" s="419">
        <v>2076884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5770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939639</v>
      </c>
      <c r="BO25" s="449"/>
      <c r="BP25" s="449"/>
      <c r="BQ25" s="449"/>
      <c r="BR25" s="449"/>
      <c r="BS25" s="449"/>
      <c r="BT25" s="449"/>
      <c r="BU25" s="450"/>
      <c r="BV25" s="448">
        <v>1132480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5230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2760</v>
      </c>
      <c r="R27" s="373"/>
      <c r="S27" s="373"/>
      <c r="T27" s="373"/>
      <c r="U27" s="373"/>
      <c r="V27" s="374"/>
      <c r="W27" s="462"/>
      <c r="X27" s="399"/>
      <c r="Y27" s="400"/>
      <c r="Z27" s="375" t="s">
        <v>170</v>
      </c>
      <c r="AA27" s="376"/>
      <c r="AB27" s="376"/>
      <c r="AC27" s="376"/>
      <c r="AD27" s="376"/>
      <c r="AE27" s="376"/>
      <c r="AF27" s="376"/>
      <c r="AG27" s="377"/>
      <c r="AH27" s="372">
        <v>4</v>
      </c>
      <c r="AI27" s="373"/>
      <c r="AJ27" s="373"/>
      <c r="AK27" s="373"/>
      <c r="AL27" s="374"/>
      <c r="AM27" s="372">
        <v>13036</v>
      </c>
      <c r="AN27" s="373"/>
      <c r="AO27" s="373"/>
      <c r="AP27" s="373"/>
      <c r="AQ27" s="373"/>
      <c r="AR27" s="374"/>
      <c r="AS27" s="372">
        <v>3259</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43717</v>
      </c>
      <c r="BO27" s="454"/>
      <c r="BP27" s="454"/>
      <c r="BQ27" s="454"/>
      <c r="BR27" s="454"/>
      <c r="BS27" s="454"/>
      <c r="BT27" s="454"/>
      <c r="BU27" s="455"/>
      <c r="BV27" s="453">
        <v>43717</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2310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345284</v>
      </c>
      <c r="BO28" s="449"/>
      <c r="BP28" s="449"/>
      <c r="BQ28" s="449"/>
      <c r="BR28" s="449"/>
      <c r="BS28" s="449"/>
      <c r="BT28" s="449"/>
      <c r="BU28" s="450"/>
      <c r="BV28" s="448">
        <v>339283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8</v>
      </c>
      <c r="M29" s="373"/>
      <c r="N29" s="373"/>
      <c r="O29" s="373"/>
      <c r="P29" s="374"/>
      <c r="Q29" s="372">
        <v>2200</v>
      </c>
      <c r="R29" s="373"/>
      <c r="S29" s="373"/>
      <c r="T29" s="373"/>
      <c r="U29" s="373"/>
      <c r="V29" s="374"/>
      <c r="W29" s="463"/>
      <c r="X29" s="464"/>
      <c r="Y29" s="465"/>
      <c r="Z29" s="375" t="s">
        <v>176</v>
      </c>
      <c r="AA29" s="376"/>
      <c r="AB29" s="376"/>
      <c r="AC29" s="376"/>
      <c r="AD29" s="376"/>
      <c r="AE29" s="376"/>
      <c r="AF29" s="376"/>
      <c r="AG29" s="377"/>
      <c r="AH29" s="372">
        <v>70</v>
      </c>
      <c r="AI29" s="373"/>
      <c r="AJ29" s="373"/>
      <c r="AK29" s="373"/>
      <c r="AL29" s="374"/>
      <c r="AM29" s="372">
        <v>193546</v>
      </c>
      <c r="AN29" s="373"/>
      <c r="AO29" s="373"/>
      <c r="AP29" s="373"/>
      <c r="AQ29" s="373"/>
      <c r="AR29" s="374"/>
      <c r="AS29" s="372">
        <v>2765</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62632</v>
      </c>
      <c r="BO29" s="420"/>
      <c r="BP29" s="420"/>
      <c r="BQ29" s="420"/>
      <c r="BR29" s="420"/>
      <c r="BS29" s="420"/>
      <c r="BT29" s="420"/>
      <c r="BU29" s="421"/>
      <c r="BV29" s="419">
        <v>52961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1432517</v>
      </c>
      <c r="BO30" s="454"/>
      <c r="BP30" s="454"/>
      <c r="BQ30" s="454"/>
      <c r="BR30" s="454"/>
      <c r="BS30" s="454"/>
      <c r="BT30" s="454"/>
      <c r="BU30" s="455"/>
      <c r="BV30" s="453">
        <v>1585762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一部事務組合下北医療センター</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下北地域広域行政事務組合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青森県後期高齢者広域連合（一般会計）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　　　　　 〃　　　　 　（特別会計）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青森県市町村総合事務組合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青森県市町村退職手当組合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青森県交通災害共済組合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z9G2a+32a8XgBdAdF1A48XmHi1GHWBT25ZF7AzuP0K2LTlZvP1IbNkaJzJfNw18NZ7q/vsXuXAcd3L3J2/uiBA==" saltValue="A69YN0DwwkYmdvVqv3tv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4.05</v>
      </c>
      <c r="G34" s="33">
        <v>8.2799999999999994</v>
      </c>
      <c r="H34" s="33">
        <v>7.75</v>
      </c>
      <c r="I34" s="33">
        <v>7.07</v>
      </c>
      <c r="J34" s="34">
        <v>10.3</v>
      </c>
      <c r="K34" s="22"/>
      <c r="L34" s="22"/>
      <c r="M34" s="22"/>
      <c r="N34" s="22"/>
      <c r="O34" s="22"/>
      <c r="P34" s="22"/>
    </row>
    <row r="35" spans="1:16" ht="39" customHeight="1" x14ac:dyDescent="0.15">
      <c r="A35" s="22"/>
      <c r="B35" s="35"/>
      <c r="C35" s="1145" t="s">
        <v>534</v>
      </c>
      <c r="D35" s="1146"/>
      <c r="E35" s="1147"/>
      <c r="F35" s="36">
        <v>4.3099999999999996</v>
      </c>
      <c r="G35" s="37">
        <v>4.7300000000000004</v>
      </c>
      <c r="H35" s="37">
        <v>4.43</v>
      </c>
      <c r="I35" s="37">
        <v>4.8499999999999996</v>
      </c>
      <c r="J35" s="38">
        <v>4.7</v>
      </c>
      <c r="K35" s="22"/>
      <c r="L35" s="22"/>
      <c r="M35" s="22"/>
      <c r="N35" s="22"/>
      <c r="O35" s="22"/>
      <c r="P35" s="22"/>
    </row>
    <row r="36" spans="1:16" ht="39" customHeight="1" x14ac:dyDescent="0.15">
      <c r="A36" s="22"/>
      <c r="B36" s="35"/>
      <c r="C36" s="1145" t="s">
        <v>535</v>
      </c>
      <c r="D36" s="1146"/>
      <c r="E36" s="1147"/>
      <c r="F36" s="36">
        <v>1.57</v>
      </c>
      <c r="G36" s="37">
        <v>1.4</v>
      </c>
      <c r="H36" s="37">
        <v>3.7</v>
      </c>
      <c r="I36" s="37">
        <v>1.48</v>
      </c>
      <c r="J36" s="38">
        <v>1.46</v>
      </c>
      <c r="K36" s="22"/>
      <c r="L36" s="22"/>
      <c r="M36" s="22"/>
      <c r="N36" s="22"/>
      <c r="O36" s="22"/>
      <c r="P36" s="22"/>
    </row>
    <row r="37" spans="1:16" ht="39" customHeight="1" x14ac:dyDescent="0.15">
      <c r="A37" s="22"/>
      <c r="B37" s="35"/>
      <c r="C37" s="1145" t="s">
        <v>536</v>
      </c>
      <c r="D37" s="1146"/>
      <c r="E37" s="1147"/>
      <c r="F37" s="36">
        <v>2.85</v>
      </c>
      <c r="G37" s="37">
        <v>0.77</v>
      </c>
      <c r="H37" s="37">
        <v>0.98</v>
      </c>
      <c r="I37" s="37">
        <v>0.5</v>
      </c>
      <c r="J37" s="38">
        <v>1.1000000000000001</v>
      </c>
      <c r="K37" s="22"/>
      <c r="L37" s="22"/>
      <c r="M37" s="22"/>
      <c r="N37" s="22"/>
      <c r="O37" s="22"/>
      <c r="P37" s="22"/>
    </row>
    <row r="38" spans="1:16" ht="39" customHeight="1" x14ac:dyDescent="0.15">
      <c r="A38" s="22"/>
      <c r="B38" s="35"/>
      <c r="C38" s="1145" t="s">
        <v>537</v>
      </c>
      <c r="D38" s="1146"/>
      <c r="E38" s="1147"/>
      <c r="F38" s="36">
        <v>0.06</v>
      </c>
      <c r="G38" s="37">
        <v>7.0000000000000007E-2</v>
      </c>
      <c r="H38" s="37">
        <v>7.0000000000000007E-2</v>
      </c>
      <c r="I38" s="37">
        <v>0.13</v>
      </c>
      <c r="J38" s="38">
        <v>0.05</v>
      </c>
      <c r="K38" s="22"/>
      <c r="L38" s="22"/>
      <c r="M38" s="22"/>
      <c r="N38" s="22"/>
      <c r="O38" s="22"/>
      <c r="P38" s="22"/>
    </row>
    <row r="39" spans="1:16" ht="39" customHeight="1" x14ac:dyDescent="0.15">
      <c r="A39" s="22"/>
      <c r="B39" s="35"/>
      <c r="C39" s="1145" t="s">
        <v>538</v>
      </c>
      <c r="D39" s="1146"/>
      <c r="E39" s="1147"/>
      <c r="F39" s="36">
        <v>0</v>
      </c>
      <c r="G39" s="37">
        <v>0</v>
      </c>
      <c r="H39" s="37">
        <v>0</v>
      </c>
      <c r="I39" s="37">
        <v>0</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7hG5uVtVAMRN0eYFWfARkS+FLthl+QwOQyvoFMH3QX0UJNvjb/3DwizcKnPqBV6KLspCON1Ljn4C3Limz5MMQ==" saltValue="uL8F6v545+BqBdxC0LAE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469</v>
      </c>
      <c r="L45" s="60">
        <v>477</v>
      </c>
      <c r="M45" s="60">
        <v>474</v>
      </c>
      <c r="N45" s="60">
        <v>489</v>
      </c>
      <c r="O45" s="61">
        <v>482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91</v>
      </c>
      <c r="L48" s="64">
        <v>90</v>
      </c>
      <c r="M48" s="64">
        <v>89</v>
      </c>
      <c r="N48" s="64">
        <v>86</v>
      </c>
      <c r="O48" s="65">
        <v>80</v>
      </c>
      <c r="P48" s="48"/>
      <c r="Q48" s="48"/>
      <c r="R48" s="48"/>
      <c r="S48" s="48"/>
      <c r="T48" s="48"/>
      <c r="U48" s="48"/>
    </row>
    <row r="49" spans="1:21" ht="30.75" customHeight="1" x14ac:dyDescent="0.15">
      <c r="A49" s="48"/>
      <c r="B49" s="1178"/>
      <c r="C49" s="1179"/>
      <c r="D49" s="62"/>
      <c r="E49" s="1155" t="s">
        <v>14</v>
      </c>
      <c r="F49" s="1155"/>
      <c r="G49" s="1155"/>
      <c r="H49" s="1155"/>
      <c r="I49" s="1155"/>
      <c r="J49" s="1156"/>
      <c r="K49" s="63">
        <v>65</v>
      </c>
      <c r="L49" s="64">
        <v>58</v>
      </c>
      <c r="M49" s="64">
        <v>48</v>
      </c>
      <c r="N49" s="64">
        <v>38</v>
      </c>
      <c r="O49" s="65">
        <v>39</v>
      </c>
      <c r="P49" s="48"/>
      <c r="Q49" s="48"/>
      <c r="R49" s="48"/>
      <c r="S49" s="48"/>
      <c r="T49" s="48"/>
      <c r="U49" s="48"/>
    </row>
    <row r="50" spans="1:21" ht="30.75" customHeight="1" x14ac:dyDescent="0.15">
      <c r="A50" s="48"/>
      <c r="B50" s="1178"/>
      <c r="C50" s="1179"/>
      <c r="D50" s="62"/>
      <c r="E50" s="1155" t="s">
        <v>15</v>
      </c>
      <c r="F50" s="1155"/>
      <c r="G50" s="1155"/>
      <c r="H50" s="1155"/>
      <c r="I50" s="1155"/>
      <c r="J50" s="1156"/>
      <c r="K50" s="63">
        <v>47</v>
      </c>
      <c r="L50" s="64">
        <v>46</v>
      </c>
      <c r="M50" s="64">
        <v>45</v>
      </c>
      <c r="N50" s="64">
        <v>45</v>
      </c>
      <c r="O50" s="65">
        <v>94</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1</v>
      </c>
      <c r="M51" s="64">
        <v>0</v>
      </c>
      <c r="N51" s="64">
        <v>4</v>
      </c>
      <c r="O51" s="65">
        <v>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409</v>
      </c>
      <c r="L52" s="64">
        <v>412</v>
      </c>
      <c r="M52" s="64">
        <v>402</v>
      </c>
      <c r="N52" s="64">
        <v>389</v>
      </c>
      <c r="O52" s="65">
        <v>392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263</v>
      </c>
      <c r="L53" s="69">
        <v>260</v>
      </c>
      <c r="M53" s="69">
        <v>254</v>
      </c>
      <c r="N53" s="69">
        <v>273</v>
      </c>
      <c r="O53" s="70">
        <v>310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utXoppCB66bbGFVOeT2lHWLqGbauSb0rIJcQJ4DoaxAC5swoDo+u3KvgZybQ+NiXyX7Xo6h4DbdpaLJto5NQ==" saltValue="RmiKQOwdC5FIgU/mv1Cd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3748</v>
      </c>
      <c r="J41" s="356">
        <v>3598</v>
      </c>
      <c r="K41" s="356">
        <v>3373</v>
      </c>
      <c r="L41" s="356">
        <v>3342</v>
      </c>
      <c r="M41" s="357">
        <v>4130</v>
      </c>
    </row>
    <row r="42" spans="2:13" ht="27.75" customHeight="1" x14ac:dyDescent="0.15">
      <c r="B42" s="1186"/>
      <c r="C42" s="1187"/>
      <c r="D42" s="106"/>
      <c r="E42" s="1190" t="s">
        <v>32</v>
      </c>
      <c r="F42" s="1190"/>
      <c r="G42" s="1190"/>
      <c r="H42" s="1191"/>
      <c r="I42" s="358">
        <v>1574</v>
      </c>
      <c r="J42" s="359">
        <v>1419</v>
      </c>
      <c r="K42" s="359">
        <v>1276</v>
      </c>
      <c r="L42" s="359">
        <v>1132</v>
      </c>
      <c r="M42" s="360">
        <v>940</v>
      </c>
    </row>
    <row r="43" spans="2:13" ht="27.75" customHeight="1" x14ac:dyDescent="0.15">
      <c r="B43" s="1186"/>
      <c r="C43" s="1187"/>
      <c r="D43" s="106"/>
      <c r="E43" s="1190" t="s">
        <v>33</v>
      </c>
      <c r="F43" s="1190"/>
      <c r="G43" s="1190"/>
      <c r="H43" s="1191"/>
      <c r="I43" s="358">
        <v>1326</v>
      </c>
      <c r="J43" s="359">
        <v>1293</v>
      </c>
      <c r="K43" s="359">
        <v>1204</v>
      </c>
      <c r="L43" s="359">
        <v>1168</v>
      </c>
      <c r="M43" s="360">
        <v>1130</v>
      </c>
    </row>
    <row r="44" spans="2:13" ht="27.75" customHeight="1" x14ac:dyDescent="0.15">
      <c r="B44" s="1186"/>
      <c r="C44" s="1187"/>
      <c r="D44" s="106"/>
      <c r="E44" s="1190" t="s">
        <v>34</v>
      </c>
      <c r="F44" s="1190"/>
      <c r="G44" s="1190"/>
      <c r="H44" s="1191"/>
      <c r="I44" s="358">
        <v>302</v>
      </c>
      <c r="J44" s="359">
        <v>217</v>
      </c>
      <c r="K44" s="359">
        <v>159</v>
      </c>
      <c r="L44" s="359">
        <v>314</v>
      </c>
      <c r="M44" s="360">
        <v>562</v>
      </c>
    </row>
    <row r="45" spans="2:13" ht="27.75" customHeight="1" x14ac:dyDescent="0.15">
      <c r="B45" s="1186"/>
      <c r="C45" s="1187"/>
      <c r="D45" s="106"/>
      <c r="E45" s="1190" t="s">
        <v>35</v>
      </c>
      <c r="F45" s="1190"/>
      <c r="G45" s="1190"/>
      <c r="H45" s="1191"/>
      <c r="I45" s="358">
        <v>476</v>
      </c>
      <c r="J45" s="359">
        <v>454</v>
      </c>
      <c r="K45" s="359">
        <v>438</v>
      </c>
      <c r="L45" s="359">
        <v>410</v>
      </c>
      <c r="M45" s="360">
        <v>412</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3126</v>
      </c>
      <c r="J50" s="359">
        <v>2803</v>
      </c>
      <c r="K50" s="359">
        <v>3014</v>
      </c>
      <c r="L50" s="359">
        <v>2203</v>
      </c>
      <c r="M50" s="360">
        <v>2079</v>
      </c>
    </row>
    <row r="51" spans="2:13" ht="27.75" customHeight="1" x14ac:dyDescent="0.15">
      <c r="B51" s="1186"/>
      <c r="C51" s="1187"/>
      <c r="D51" s="106"/>
      <c r="E51" s="1190" t="s">
        <v>42</v>
      </c>
      <c r="F51" s="1190"/>
      <c r="G51" s="1190"/>
      <c r="H51" s="1191"/>
      <c r="I51" s="358">
        <v>11</v>
      </c>
      <c r="J51" s="359">
        <v>4</v>
      </c>
      <c r="K51" s="359">
        <v>8</v>
      </c>
      <c r="L51" s="359">
        <v>12</v>
      </c>
      <c r="M51" s="360">
        <v>80</v>
      </c>
    </row>
    <row r="52" spans="2:13" ht="27.75" customHeight="1" x14ac:dyDescent="0.15">
      <c r="B52" s="1188"/>
      <c r="C52" s="1189"/>
      <c r="D52" s="106"/>
      <c r="E52" s="1190" t="s">
        <v>43</v>
      </c>
      <c r="F52" s="1190"/>
      <c r="G52" s="1190"/>
      <c r="H52" s="1191"/>
      <c r="I52" s="358">
        <v>3535</v>
      </c>
      <c r="J52" s="359">
        <v>3346</v>
      </c>
      <c r="K52" s="359">
        <v>3149</v>
      </c>
      <c r="L52" s="359">
        <v>3114</v>
      </c>
      <c r="M52" s="360">
        <v>3741</v>
      </c>
    </row>
    <row r="53" spans="2:13" ht="27.75" customHeight="1" thickBot="1" x14ac:dyDescent="0.2">
      <c r="B53" s="1192" t="s">
        <v>19</v>
      </c>
      <c r="C53" s="1193"/>
      <c r="D53" s="110"/>
      <c r="E53" s="1194" t="s">
        <v>44</v>
      </c>
      <c r="F53" s="1194"/>
      <c r="G53" s="1194"/>
      <c r="H53" s="1195"/>
      <c r="I53" s="361">
        <v>753</v>
      </c>
      <c r="J53" s="362">
        <v>827</v>
      </c>
      <c r="K53" s="362">
        <v>278</v>
      </c>
      <c r="L53" s="362">
        <v>1038</v>
      </c>
      <c r="M53" s="363">
        <v>1274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XKjcTzW8GyvKseWMuIw76PI+G/UMXcVC+Ju3csB6YhEt6AUdIAsfuwwcYZjRbUTJyWT4mC/HKyC2iG3r1ypGg==" saltValue="HVN9/edPDjIPuZELG5Uh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820</v>
      </c>
      <c r="G55" s="122">
        <v>339</v>
      </c>
      <c r="H55" s="123">
        <v>345</v>
      </c>
    </row>
    <row r="56" spans="2:8" ht="52.5" customHeight="1" x14ac:dyDescent="0.15">
      <c r="B56" s="124"/>
      <c r="C56" s="1213" t="s">
        <v>47</v>
      </c>
      <c r="D56" s="1213"/>
      <c r="E56" s="1214"/>
      <c r="F56" s="125">
        <v>3</v>
      </c>
      <c r="G56" s="125">
        <v>53</v>
      </c>
      <c r="H56" s="126">
        <v>63</v>
      </c>
    </row>
    <row r="57" spans="2:8" ht="53.25" customHeight="1" x14ac:dyDescent="0.15">
      <c r="B57" s="124"/>
      <c r="C57" s="1215" t="s">
        <v>48</v>
      </c>
      <c r="D57" s="1215"/>
      <c r="E57" s="1216"/>
      <c r="F57" s="127">
        <v>2023</v>
      </c>
      <c r="G57" s="127">
        <v>1586</v>
      </c>
      <c r="H57" s="128">
        <v>1433</v>
      </c>
    </row>
    <row r="58" spans="2:8" ht="45.75" customHeight="1" x14ac:dyDescent="0.15">
      <c r="B58" s="129"/>
      <c r="C58" s="1203" t="s">
        <v>554</v>
      </c>
      <c r="D58" s="1204"/>
      <c r="E58" s="1205"/>
      <c r="F58" s="130">
        <v>1455</v>
      </c>
      <c r="G58" s="130">
        <v>1140</v>
      </c>
      <c r="H58" s="131">
        <v>1124</v>
      </c>
    </row>
    <row r="59" spans="2:8" ht="45.75" customHeight="1" x14ac:dyDescent="0.15">
      <c r="B59" s="129"/>
      <c r="C59" s="1203" t="s">
        <v>555</v>
      </c>
      <c r="D59" s="1204"/>
      <c r="E59" s="1205"/>
      <c r="F59" s="130">
        <v>150</v>
      </c>
      <c r="G59" s="130">
        <v>150</v>
      </c>
      <c r="H59" s="131">
        <v>150</v>
      </c>
    </row>
    <row r="60" spans="2:8" ht="45.75" customHeight="1" x14ac:dyDescent="0.15">
      <c r="B60" s="129"/>
      <c r="C60" s="1203" t="s">
        <v>556</v>
      </c>
      <c r="D60" s="1204"/>
      <c r="E60" s="1205"/>
      <c r="F60" s="130">
        <v>126</v>
      </c>
      <c r="G60" s="130">
        <v>125</v>
      </c>
      <c r="H60" s="131">
        <v>84</v>
      </c>
    </row>
    <row r="61" spans="2:8" ht="45.75" customHeight="1" x14ac:dyDescent="0.15">
      <c r="B61" s="129"/>
      <c r="C61" s="1203" t="s">
        <v>557</v>
      </c>
      <c r="D61" s="1204"/>
      <c r="E61" s="1205"/>
      <c r="F61" s="130">
        <v>47</v>
      </c>
      <c r="G61" s="130">
        <v>47</v>
      </c>
      <c r="H61" s="131">
        <v>47</v>
      </c>
    </row>
    <row r="62" spans="2:8" ht="45.75" customHeight="1" thickBot="1" x14ac:dyDescent="0.2">
      <c r="B62" s="132"/>
      <c r="C62" s="1206" t="s">
        <v>558</v>
      </c>
      <c r="D62" s="1207"/>
      <c r="E62" s="1208"/>
      <c r="F62" s="133">
        <v>14</v>
      </c>
      <c r="G62" s="133">
        <v>14</v>
      </c>
      <c r="H62" s="134">
        <v>14</v>
      </c>
    </row>
    <row r="63" spans="2:8" ht="52.5" customHeight="1" thickBot="1" x14ac:dyDescent="0.2">
      <c r="B63" s="135"/>
      <c r="C63" s="1209" t="s">
        <v>49</v>
      </c>
      <c r="D63" s="1209"/>
      <c r="E63" s="1210"/>
      <c r="F63" s="136">
        <v>2846</v>
      </c>
      <c r="G63" s="136">
        <v>1978</v>
      </c>
      <c r="H63" s="137">
        <v>1840</v>
      </c>
    </row>
    <row r="64" spans="2:8" x14ac:dyDescent="0.15"/>
  </sheetData>
  <sheetProtection algorithmName="SHA-512" hashValue="f6E9JBWgFJ4VH++r1jHKyQq1LZo47ld67yJA3mUpeTaGKg0krqzCuIiifbLIlTYmvbF0UI7Vgevsxu8CTUVjWQ==" saltValue="YtbYAYgnY+av1CSWJJAk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v>39.799999999999997</v>
      </c>
      <c r="BQ51" s="1255"/>
      <c r="BR51" s="1255"/>
      <c r="BS51" s="1255"/>
      <c r="BT51" s="1255"/>
      <c r="BU51" s="1255"/>
      <c r="BV51" s="1255"/>
      <c r="BW51" s="1255"/>
      <c r="BX51" s="1255">
        <v>42</v>
      </c>
      <c r="BY51" s="1255"/>
      <c r="BZ51" s="1255"/>
      <c r="CA51" s="1255"/>
      <c r="CB51" s="1255"/>
      <c r="CC51" s="1255"/>
      <c r="CD51" s="1255"/>
      <c r="CE51" s="1255"/>
      <c r="CF51" s="1255">
        <v>12.6</v>
      </c>
      <c r="CG51" s="1255"/>
      <c r="CH51" s="1255"/>
      <c r="CI51" s="1255"/>
      <c r="CJ51" s="1255"/>
      <c r="CK51" s="1255"/>
      <c r="CL51" s="1255"/>
      <c r="CM51" s="1255"/>
      <c r="CN51" s="1255">
        <v>47.8</v>
      </c>
      <c r="CO51" s="1255"/>
      <c r="CP51" s="1255"/>
      <c r="CQ51" s="1255"/>
      <c r="CR51" s="1255"/>
      <c r="CS51" s="1255"/>
      <c r="CT51" s="1255"/>
      <c r="CU51" s="1255"/>
      <c r="CV51" s="1255">
        <v>59.9</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66.900000000000006</v>
      </c>
      <c r="BQ53" s="1255"/>
      <c r="BR53" s="1255"/>
      <c r="BS53" s="1255"/>
      <c r="BT53" s="1255"/>
      <c r="BU53" s="1255"/>
      <c r="BV53" s="1255"/>
      <c r="BW53" s="1255"/>
      <c r="BX53" s="1255">
        <v>68.099999999999994</v>
      </c>
      <c r="BY53" s="1255"/>
      <c r="BZ53" s="1255"/>
      <c r="CA53" s="1255"/>
      <c r="CB53" s="1255"/>
      <c r="CC53" s="1255"/>
      <c r="CD53" s="1255"/>
      <c r="CE53" s="1255"/>
      <c r="CF53" s="1255">
        <v>70</v>
      </c>
      <c r="CG53" s="1255"/>
      <c r="CH53" s="1255"/>
      <c r="CI53" s="1255"/>
      <c r="CJ53" s="1255"/>
      <c r="CK53" s="1255"/>
      <c r="CL53" s="1255"/>
      <c r="CM53" s="1255"/>
      <c r="CN53" s="1255">
        <v>73.599999999999994</v>
      </c>
      <c r="CO53" s="1255"/>
      <c r="CP53" s="1255"/>
      <c r="CQ53" s="1255"/>
      <c r="CR53" s="1255"/>
      <c r="CS53" s="1255"/>
      <c r="CT53" s="1255"/>
      <c r="CU53" s="1255"/>
      <c r="CV53" s="1255">
        <v>73.3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63.6</v>
      </c>
      <c r="CO57" s="1255"/>
      <c r="CP57" s="1255"/>
      <c r="CQ57" s="1255"/>
      <c r="CR57" s="1255"/>
      <c r="CS57" s="1255"/>
      <c r="CT57" s="1255"/>
      <c r="CU57" s="1255"/>
      <c r="CV57" s="1255">
        <v>65.900000000000006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567</v>
      </c>
    </row>
    <row r="64" spans="1:109" x14ac:dyDescent="0.15">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v>39.799999999999997</v>
      </c>
      <c r="BQ73" s="1255"/>
      <c r="BR73" s="1255"/>
      <c r="BS73" s="1255"/>
      <c r="BT73" s="1255"/>
      <c r="BU73" s="1255"/>
      <c r="BV73" s="1255"/>
      <c r="BW73" s="1255"/>
      <c r="BX73" s="1255">
        <v>42</v>
      </c>
      <c r="BY73" s="1255"/>
      <c r="BZ73" s="1255"/>
      <c r="CA73" s="1255"/>
      <c r="CB73" s="1255"/>
      <c r="CC73" s="1255"/>
      <c r="CD73" s="1255"/>
      <c r="CE73" s="1255"/>
      <c r="CF73" s="1255">
        <v>12.6</v>
      </c>
      <c r="CG73" s="1255"/>
      <c r="CH73" s="1255"/>
      <c r="CI73" s="1255"/>
      <c r="CJ73" s="1255"/>
      <c r="CK73" s="1255"/>
      <c r="CL73" s="1255"/>
      <c r="CM73" s="1255"/>
      <c r="CN73" s="1255">
        <v>47.8</v>
      </c>
      <c r="CO73" s="1255"/>
      <c r="CP73" s="1255"/>
      <c r="CQ73" s="1255"/>
      <c r="CR73" s="1255"/>
      <c r="CS73" s="1255"/>
      <c r="CT73" s="1255"/>
      <c r="CU73" s="1255"/>
      <c r="CV73" s="1255">
        <v>59.9</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15.7</v>
      </c>
      <c r="BQ75" s="1255"/>
      <c r="BR75" s="1255"/>
      <c r="BS75" s="1255"/>
      <c r="BT75" s="1255"/>
      <c r="BU75" s="1255"/>
      <c r="BV75" s="1255"/>
      <c r="BW75" s="1255"/>
      <c r="BX75" s="1255">
        <v>14.8</v>
      </c>
      <c r="BY75" s="1255"/>
      <c r="BZ75" s="1255"/>
      <c r="CA75" s="1255"/>
      <c r="CB75" s="1255"/>
      <c r="CC75" s="1255"/>
      <c r="CD75" s="1255"/>
      <c r="CE75" s="1255"/>
      <c r="CF75" s="1255">
        <v>12.9</v>
      </c>
      <c r="CG75" s="1255"/>
      <c r="CH75" s="1255"/>
      <c r="CI75" s="1255"/>
      <c r="CJ75" s="1255"/>
      <c r="CK75" s="1255"/>
      <c r="CL75" s="1255"/>
      <c r="CM75" s="1255"/>
      <c r="CN75" s="1255">
        <v>12.4</v>
      </c>
      <c r="CO75" s="1255"/>
      <c r="CP75" s="1255"/>
      <c r="CQ75" s="1255"/>
      <c r="CR75" s="1255"/>
      <c r="CS75" s="1255"/>
      <c r="CT75" s="1255"/>
      <c r="CU75" s="1255"/>
      <c r="CV75" s="1255">
        <v>12.8</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8.6</v>
      </c>
      <c r="BQ79" s="1255"/>
      <c r="BR79" s="1255"/>
      <c r="BS79" s="1255"/>
      <c r="BT79" s="1255"/>
      <c r="BU79" s="1255"/>
      <c r="BV79" s="1255"/>
      <c r="BW79" s="1255"/>
      <c r="BX79" s="1255">
        <v>7.4</v>
      </c>
      <c r="BY79" s="1255"/>
      <c r="BZ79" s="1255"/>
      <c r="CA79" s="1255"/>
      <c r="CB79" s="1255"/>
      <c r="CC79" s="1255"/>
      <c r="CD79" s="1255"/>
      <c r="CE79" s="1255"/>
      <c r="CF79" s="1255">
        <v>7.5</v>
      </c>
      <c r="CG79" s="1255"/>
      <c r="CH79" s="1255"/>
      <c r="CI79" s="1255"/>
      <c r="CJ79" s="1255"/>
      <c r="CK79" s="1255"/>
      <c r="CL79" s="1255"/>
      <c r="CM79" s="1255"/>
      <c r="CN79" s="1255">
        <v>7.5</v>
      </c>
      <c r="CO79" s="1255"/>
      <c r="CP79" s="1255"/>
      <c r="CQ79" s="1255"/>
      <c r="CR79" s="1255"/>
      <c r="CS79" s="1255"/>
      <c r="CT79" s="1255"/>
      <c r="CU79" s="1255"/>
      <c r="CV79" s="1255">
        <v>7.7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LWmzxQ+wq4JwYGt+N8kjpcbjsdFhUGOdDKL+QcW1g4ahUfxDCDd6RTO1tMSpBw0L3YebC8ePftIOwxk+6Bcp5Q==" saltValue="HMRG4LKKzax8QOSTK3hC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Lna6/qRkP4/K0FzajQ+06YDO3Ak0xix+CedOha8VxgKt9g3Ee5P1ro5DrmGV+ZwldmWCGLjZmtOjDCUIqQOPzw==" saltValue="esUTpoZdTRe1H+WDPSWjO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91MWLWnWaW3E1eWBYGO3+QWY+8b1jYq4eallKzxX/fsbfcKBvyo6KTBMTpWh1uqM7aLZYCtaVZGQ9O5MbKWAPg==" saltValue="dM2LeGYnC8wcMOPNaHjrE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161354</v>
      </c>
      <c r="E3" s="156"/>
      <c r="F3" s="157">
        <v>190274</v>
      </c>
      <c r="G3" s="158"/>
      <c r="H3" s="159"/>
    </row>
    <row r="4" spans="1:8" x14ac:dyDescent="0.15">
      <c r="A4" s="160"/>
      <c r="B4" s="161"/>
      <c r="C4" s="162"/>
      <c r="D4" s="163">
        <v>89513</v>
      </c>
      <c r="E4" s="164"/>
      <c r="F4" s="165">
        <v>88584</v>
      </c>
      <c r="G4" s="166"/>
      <c r="H4" s="167"/>
    </row>
    <row r="5" spans="1:8" x14ac:dyDescent="0.15">
      <c r="A5" s="148" t="s">
        <v>518</v>
      </c>
      <c r="B5" s="153"/>
      <c r="C5" s="154"/>
      <c r="D5" s="155">
        <v>200014</v>
      </c>
      <c r="E5" s="156"/>
      <c r="F5" s="157">
        <v>301035</v>
      </c>
      <c r="G5" s="158"/>
      <c r="H5" s="159"/>
    </row>
    <row r="6" spans="1:8" x14ac:dyDescent="0.15">
      <c r="A6" s="160"/>
      <c r="B6" s="161"/>
      <c r="C6" s="162"/>
      <c r="D6" s="163">
        <v>83180</v>
      </c>
      <c r="E6" s="164"/>
      <c r="F6" s="165">
        <v>154376</v>
      </c>
      <c r="G6" s="166"/>
      <c r="H6" s="167"/>
    </row>
    <row r="7" spans="1:8" x14ac:dyDescent="0.15">
      <c r="A7" s="148" t="s">
        <v>519</v>
      </c>
      <c r="B7" s="153"/>
      <c r="C7" s="154"/>
      <c r="D7" s="155">
        <v>107712</v>
      </c>
      <c r="E7" s="156"/>
      <c r="F7" s="157">
        <v>277467</v>
      </c>
      <c r="G7" s="158"/>
      <c r="H7" s="159"/>
    </row>
    <row r="8" spans="1:8" x14ac:dyDescent="0.15">
      <c r="A8" s="160"/>
      <c r="B8" s="161"/>
      <c r="C8" s="162"/>
      <c r="D8" s="163">
        <v>51140</v>
      </c>
      <c r="E8" s="164"/>
      <c r="F8" s="165">
        <v>128378</v>
      </c>
      <c r="G8" s="166"/>
      <c r="H8" s="167"/>
    </row>
    <row r="9" spans="1:8" x14ac:dyDescent="0.15">
      <c r="A9" s="148" t="s">
        <v>520</v>
      </c>
      <c r="B9" s="153"/>
      <c r="C9" s="154"/>
      <c r="D9" s="155">
        <v>220824</v>
      </c>
      <c r="E9" s="156"/>
      <c r="F9" s="157">
        <v>282256</v>
      </c>
      <c r="G9" s="158"/>
      <c r="H9" s="159"/>
    </row>
    <row r="10" spans="1:8" x14ac:dyDescent="0.15">
      <c r="A10" s="160"/>
      <c r="B10" s="161"/>
      <c r="C10" s="162"/>
      <c r="D10" s="163">
        <v>81370</v>
      </c>
      <c r="E10" s="164"/>
      <c r="F10" s="165">
        <v>145453</v>
      </c>
      <c r="G10" s="166"/>
      <c r="H10" s="167"/>
    </row>
    <row r="11" spans="1:8" x14ac:dyDescent="0.15">
      <c r="A11" s="148" t="s">
        <v>521</v>
      </c>
      <c r="B11" s="153"/>
      <c r="C11" s="154"/>
      <c r="D11" s="155">
        <v>246089</v>
      </c>
      <c r="E11" s="156"/>
      <c r="F11" s="157">
        <v>295341</v>
      </c>
      <c r="G11" s="158"/>
      <c r="H11" s="159"/>
    </row>
    <row r="12" spans="1:8" x14ac:dyDescent="0.15">
      <c r="A12" s="160"/>
      <c r="B12" s="161"/>
      <c r="C12" s="168"/>
      <c r="D12" s="163">
        <v>77402</v>
      </c>
      <c r="E12" s="164"/>
      <c r="F12" s="165">
        <v>137402</v>
      </c>
      <c r="G12" s="166"/>
      <c r="H12" s="167"/>
    </row>
    <row r="13" spans="1:8" x14ac:dyDescent="0.15">
      <c r="A13" s="148"/>
      <c r="B13" s="153"/>
      <c r="C13" s="169"/>
      <c r="D13" s="170">
        <v>187199</v>
      </c>
      <c r="E13" s="171"/>
      <c r="F13" s="172">
        <v>269275</v>
      </c>
      <c r="G13" s="173"/>
      <c r="H13" s="159"/>
    </row>
    <row r="14" spans="1:8" x14ac:dyDescent="0.15">
      <c r="A14" s="160"/>
      <c r="B14" s="161"/>
      <c r="C14" s="162"/>
      <c r="D14" s="163">
        <v>76521</v>
      </c>
      <c r="E14" s="164"/>
      <c r="F14" s="165">
        <v>130839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4.0599999999999996</v>
      </c>
      <c r="C19" s="174">
        <f>ROUND(VALUE(SUBSTITUTE(実質収支比率等に係る経年分析!G$48,"▲","-")),2)</f>
        <v>8.2799999999999994</v>
      </c>
      <c r="D19" s="174">
        <f>ROUND(VALUE(SUBSTITUTE(実質収支比率等に係る経年分析!H$48,"▲","-")),2)</f>
        <v>7.76</v>
      </c>
      <c r="E19" s="174">
        <f>ROUND(VALUE(SUBSTITUTE(実質収支比率等に係る経年分析!I$48,"▲","-")),2)</f>
        <v>7.07</v>
      </c>
      <c r="F19" s="174">
        <f>ROUND(VALUE(SUBSTITUTE(実質収支比率等に係る経年分析!J$48,"▲","-")),2)</f>
        <v>10.31</v>
      </c>
    </row>
    <row r="20" spans="1:11" x14ac:dyDescent="0.15">
      <c r="A20" s="174" t="s">
        <v>53</v>
      </c>
      <c r="B20" s="174">
        <f>ROUND(VALUE(SUBSTITUTE(実質収支比率等に係る経年分析!F$47,"▲","-")),2)</f>
        <v>30.72</v>
      </c>
      <c r="C20" s="174">
        <f>ROUND(VALUE(SUBSTITUTE(実質収支比率等に係る経年分析!G$47,"▲","-")),2)</f>
        <v>20.57</v>
      </c>
      <c r="D20" s="174">
        <f>ROUND(VALUE(SUBSTITUTE(実質収支比率等に係る経年分析!H$47,"▲","-")),2)</f>
        <v>31.56</v>
      </c>
      <c r="E20" s="174">
        <f>ROUND(VALUE(SUBSTITUTE(実質収支比率等に係る経年分析!I$47,"▲","-")),2)</f>
        <v>13.25</v>
      </c>
      <c r="F20" s="174">
        <f>ROUND(VALUE(SUBSTITUTE(実質収支比率等に係る経年分析!J$47,"▲","-")),2)</f>
        <v>13.74</v>
      </c>
    </row>
    <row r="21" spans="1:11" x14ac:dyDescent="0.15">
      <c r="A21" s="174" t="s">
        <v>54</v>
      </c>
      <c r="B21" s="174">
        <f>IF(ISNUMBER(VALUE(SUBSTITUTE(実質収支比率等に係る経年分析!F$49,"▲","-"))),ROUND(VALUE(SUBSTITUTE(実質収支比率等に係る経年分析!F$49,"▲","-")),2),NA())</f>
        <v>-14.51</v>
      </c>
      <c r="C21" s="174">
        <f>IF(ISNUMBER(VALUE(SUBSTITUTE(実質収支比率等に係る経年分析!G$49,"▲","-"))),ROUND(VALUE(SUBSTITUTE(実質収支比率等に係る経年分析!G$49,"▲","-")),2),NA())</f>
        <v>-7.24</v>
      </c>
      <c r="D21" s="174">
        <f>IF(ISNUMBER(VALUE(SUBSTITUTE(実質収支比率等に係る経年分析!H$49,"▲","-"))),ROUND(VALUE(SUBSTITUTE(実質収支比率等に係る経年分析!H$49,"▲","-")),2),NA())</f>
        <v>6.76</v>
      </c>
      <c r="E21" s="174">
        <f>IF(ISNUMBER(VALUE(SUBSTITUTE(実質収支比率等に係る経年分析!I$49,"▲","-"))),ROUND(VALUE(SUBSTITUTE(実質収支比率等に係る経年分析!I$49,"▲","-")),2),NA())</f>
        <v>-24.27</v>
      </c>
      <c r="F21" s="174">
        <f>IF(ISNUMBER(VALUE(SUBSTITUTE(実質収支比率等に係る経年分析!J$49,"▲","-"))),ROUND(VALUE(SUBSTITUTE(実質収支比率等に係る経年分析!J$49,"▲","-")),2),NA())</f>
        <v>-2.63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0.77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1.1000000000000001</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1.57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4.3099999999999996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4.7300000000000004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4.8499999999999996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8.2799999999999994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409</v>
      </c>
      <c r="E42" s="176"/>
      <c r="F42" s="176"/>
      <c r="G42" s="176">
        <f>'実質公債費比率（分子）の構造'!L$52</f>
        <v>412</v>
      </c>
      <c r="H42" s="176"/>
      <c r="I42" s="176"/>
      <c r="J42" s="176">
        <f>'実質公債費比率（分子）の構造'!M$52</f>
        <v>402</v>
      </c>
      <c r="K42" s="176"/>
      <c r="L42" s="176"/>
      <c r="M42" s="176">
        <f>'実質公債費比率（分子）の構造'!N$52</f>
        <v>389</v>
      </c>
      <c r="N42" s="176"/>
      <c r="O42" s="176"/>
      <c r="P42" s="176">
        <f>'実質公債費比率（分子）の構造'!O$52</f>
        <v>392</v>
      </c>
    </row>
    <row r="43" spans="1:16" x14ac:dyDescent="0.15">
      <c r="A43" s="176" t="s">
        <v>16</v>
      </c>
      <c r="B43" s="176">
        <f>'実質公債費比率（分子）の構造'!K$51</f>
        <v>0</v>
      </c>
      <c r="C43" s="176"/>
      <c r="D43" s="176"/>
      <c r="E43" s="176">
        <f>'実質公債費比率（分子）の構造'!L$51</f>
        <v>1</v>
      </c>
      <c r="F43" s="176"/>
      <c r="G43" s="176"/>
      <c r="H43" s="176">
        <f>'実質公債費比率（分子）の構造'!M$51</f>
        <v>0</v>
      </c>
      <c r="I43" s="176"/>
      <c r="J43" s="176"/>
      <c r="K43" s="176">
        <f>'実質公債費比率（分子）の構造'!N$51</f>
        <v>4</v>
      </c>
      <c r="L43" s="176"/>
      <c r="M43" s="176"/>
      <c r="N43" s="176">
        <f>'実質公債費比率（分子）の構造'!O$51</f>
        <v>7</v>
      </c>
      <c r="O43" s="176"/>
      <c r="P43" s="176"/>
    </row>
    <row r="44" spans="1:16" x14ac:dyDescent="0.15">
      <c r="A44" s="176" t="s">
        <v>62</v>
      </c>
      <c r="B44" s="176">
        <f>'実質公債費比率（分子）の構造'!K$50</f>
        <v>47</v>
      </c>
      <c r="C44" s="176"/>
      <c r="D44" s="176"/>
      <c r="E44" s="176">
        <f>'実質公債費比率（分子）の構造'!L$50</f>
        <v>46</v>
      </c>
      <c r="F44" s="176"/>
      <c r="G44" s="176"/>
      <c r="H44" s="176">
        <f>'実質公債費比率（分子）の構造'!M$50</f>
        <v>45</v>
      </c>
      <c r="I44" s="176"/>
      <c r="J44" s="176"/>
      <c r="K44" s="176">
        <f>'実質公債費比率（分子）の構造'!N$50</f>
        <v>45</v>
      </c>
      <c r="L44" s="176"/>
      <c r="M44" s="176"/>
      <c r="N44" s="176">
        <f>'実質公債費比率（分子）の構造'!O$50</f>
        <v>94</v>
      </c>
      <c r="O44" s="176"/>
      <c r="P44" s="176"/>
    </row>
    <row r="45" spans="1:16" x14ac:dyDescent="0.15">
      <c r="A45" s="176" t="s">
        <v>63</v>
      </c>
      <c r="B45" s="176">
        <f>'実質公債費比率（分子）の構造'!K$49</f>
        <v>65</v>
      </c>
      <c r="C45" s="176"/>
      <c r="D45" s="176"/>
      <c r="E45" s="176">
        <f>'実質公債費比率（分子）の構造'!L$49</f>
        <v>58</v>
      </c>
      <c r="F45" s="176"/>
      <c r="G45" s="176"/>
      <c r="H45" s="176">
        <f>'実質公債費比率（分子）の構造'!M$49</f>
        <v>48</v>
      </c>
      <c r="I45" s="176"/>
      <c r="J45" s="176"/>
      <c r="K45" s="176">
        <f>'実質公債費比率（分子）の構造'!N$49</f>
        <v>38</v>
      </c>
      <c r="L45" s="176"/>
      <c r="M45" s="176"/>
      <c r="N45" s="176">
        <f>'実質公債費比率（分子）の構造'!O$49</f>
        <v>39</v>
      </c>
      <c r="O45" s="176"/>
      <c r="P45" s="176"/>
    </row>
    <row r="46" spans="1:16" x14ac:dyDescent="0.15">
      <c r="A46" s="176" t="s">
        <v>64</v>
      </c>
      <c r="B46" s="176">
        <f>'実質公債費比率（分子）の構造'!K$48</f>
        <v>91</v>
      </c>
      <c r="C46" s="176"/>
      <c r="D46" s="176"/>
      <c r="E46" s="176">
        <f>'実質公債費比率（分子）の構造'!L$48</f>
        <v>90</v>
      </c>
      <c r="F46" s="176"/>
      <c r="G46" s="176"/>
      <c r="H46" s="176">
        <f>'実質公債費比率（分子）の構造'!M$48</f>
        <v>89</v>
      </c>
      <c r="I46" s="176"/>
      <c r="J46" s="176"/>
      <c r="K46" s="176">
        <f>'実質公債費比率（分子）の構造'!N$48</f>
        <v>86</v>
      </c>
      <c r="L46" s="176"/>
      <c r="M46" s="176"/>
      <c r="N46" s="176">
        <f>'実質公債費比率（分子）の構造'!O$48</f>
        <v>80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469</v>
      </c>
      <c r="C49" s="176"/>
      <c r="D49" s="176"/>
      <c r="E49" s="176">
        <f>'実質公債費比率（分子）の構造'!L$45</f>
        <v>477</v>
      </c>
      <c r="F49" s="176"/>
      <c r="G49" s="176"/>
      <c r="H49" s="176">
        <f>'実質公債費比率（分子）の構造'!M$45</f>
        <v>474</v>
      </c>
      <c r="I49" s="176"/>
      <c r="J49" s="176"/>
      <c r="K49" s="176">
        <f>'実質公債費比率（分子）の構造'!N$45</f>
        <v>489</v>
      </c>
      <c r="L49" s="176"/>
      <c r="M49" s="176"/>
      <c r="N49" s="176">
        <f>'実質公債費比率（分子）の構造'!O$45</f>
        <v>482</v>
      </c>
      <c r="O49" s="176"/>
      <c r="P49" s="176"/>
    </row>
    <row r="50" spans="1:16" x14ac:dyDescent="0.15">
      <c r="A50" s="176" t="s">
        <v>67</v>
      </c>
      <c r="B50" s="176" t="e">
        <f>NA()</f>
        <v>#N/A</v>
      </c>
      <c r="C50" s="176">
        <f>IF(ISNUMBER('実質公債費比率（分子）の構造'!K$53),'実質公債費比率（分子）の構造'!K$53,NA())</f>
        <v>263</v>
      </c>
      <c r="D50" s="176" t="e">
        <f>NA()</f>
        <v>#N/A</v>
      </c>
      <c r="E50" s="176" t="e">
        <f>NA()</f>
        <v>#N/A</v>
      </c>
      <c r="F50" s="176">
        <f>IF(ISNUMBER('実質公債費比率（分子）の構造'!L$53),'実質公債費比率（分子）の構造'!L$53,NA())</f>
        <v>260</v>
      </c>
      <c r="G50" s="176" t="e">
        <f>NA()</f>
        <v>#N/A</v>
      </c>
      <c r="H50" s="176" t="e">
        <f>NA()</f>
        <v>#N/A</v>
      </c>
      <c r="I50" s="176">
        <f>IF(ISNUMBER('実質公債費比率（分子）の構造'!M$53),'実質公債費比率（分子）の構造'!M$53,NA())</f>
        <v>254</v>
      </c>
      <c r="J50" s="176" t="e">
        <f>NA()</f>
        <v>#N/A</v>
      </c>
      <c r="K50" s="176" t="e">
        <f>NA()</f>
        <v>#N/A</v>
      </c>
      <c r="L50" s="176">
        <f>IF(ISNUMBER('実質公債費比率（分子）の構造'!N$53),'実質公債費比率（分子）の構造'!N$53,NA())</f>
        <v>273</v>
      </c>
      <c r="M50" s="176" t="e">
        <f>NA()</f>
        <v>#N/A</v>
      </c>
      <c r="N50" s="176" t="e">
        <f>NA()</f>
        <v>#N/A</v>
      </c>
      <c r="O50" s="176">
        <f>IF(ISNUMBER('実質公債費比率（分子）の構造'!O$53),'実質公債費比率（分子）の構造'!O$53,NA())</f>
        <v>310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3535</v>
      </c>
      <c r="E56" s="175"/>
      <c r="F56" s="175"/>
      <c r="G56" s="175">
        <f>'将来負担比率（分子）の構造'!J$52</f>
        <v>3346</v>
      </c>
      <c r="H56" s="175"/>
      <c r="I56" s="175"/>
      <c r="J56" s="175">
        <f>'将来負担比率（分子）の構造'!K$52</f>
        <v>3149</v>
      </c>
      <c r="K56" s="175"/>
      <c r="L56" s="175"/>
      <c r="M56" s="175">
        <f>'将来負担比率（分子）の構造'!L$52</f>
        <v>3114</v>
      </c>
      <c r="N56" s="175"/>
      <c r="O56" s="175"/>
      <c r="P56" s="175">
        <f>'将来負担比率（分子）の構造'!M$52</f>
        <v>3741</v>
      </c>
    </row>
    <row r="57" spans="1:16" x14ac:dyDescent="0.15">
      <c r="A57" s="175" t="s">
        <v>42</v>
      </c>
      <c r="B57" s="175"/>
      <c r="C57" s="175"/>
      <c r="D57" s="175">
        <f>'将来負担比率（分子）の構造'!I$51</f>
        <v>11</v>
      </c>
      <c r="E57" s="175"/>
      <c r="F57" s="175"/>
      <c r="G57" s="175">
        <f>'将来負担比率（分子）の構造'!J$51</f>
        <v>4</v>
      </c>
      <c r="H57" s="175"/>
      <c r="I57" s="175"/>
      <c r="J57" s="175">
        <f>'将来負担比率（分子）の構造'!K$51</f>
        <v>8</v>
      </c>
      <c r="K57" s="175"/>
      <c r="L57" s="175"/>
      <c r="M57" s="175">
        <f>'将来負担比率（分子）の構造'!L$51</f>
        <v>12</v>
      </c>
      <c r="N57" s="175"/>
      <c r="O57" s="175"/>
      <c r="P57" s="175">
        <f>'将来負担比率（分子）の構造'!M$51</f>
        <v>80</v>
      </c>
    </row>
    <row r="58" spans="1:16" x14ac:dyDescent="0.15">
      <c r="A58" s="175" t="s">
        <v>41</v>
      </c>
      <c r="B58" s="175"/>
      <c r="C58" s="175"/>
      <c r="D58" s="175">
        <f>'将来負担比率（分子）の構造'!I$50</f>
        <v>3126</v>
      </c>
      <c r="E58" s="175"/>
      <c r="F58" s="175"/>
      <c r="G58" s="175">
        <f>'将来負担比率（分子）の構造'!J$50</f>
        <v>2803</v>
      </c>
      <c r="H58" s="175"/>
      <c r="I58" s="175"/>
      <c r="J58" s="175">
        <f>'将来負担比率（分子）の構造'!K$50</f>
        <v>3014</v>
      </c>
      <c r="K58" s="175"/>
      <c r="L58" s="175"/>
      <c r="M58" s="175">
        <f>'将来負担比率（分子）の構造'!L$50</f>
        <v>2203</v>
      </c>
      <c r="N58" s="175"/>
      <c r="O58" s="175"/>
      <c r="P58" s="175">
        <f>'将来負担比率（分子）の構造'!M$50</f>
        <v>2079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476</v>
      </c>
      <c r="C62" s="175"/>
      <c r="D62" s="175"/>
      <c r="E62" s="175">
        <f>'将来負担比率（分子）の構造'!J$45</f>
        <v>454</v>
      </c>
      <c r="F62" s="175"/>
      <c r="G62" s="175"/>
      <c r="H62" s="175">
        <f>'将来負担比率（分子）の構造'!K$45</f>
        <v>438</v>
      </c>
      <c r="I62" s="175"/>
      <c r="J62" s="175"/>
      <c r="K62" s="175">
        <f>'将来負担比率（分子）の構造'!L$45</f>
        <v>410</v>
      </c>
      <c r="L62" s="175"/>
      <c r="M62" s="175"/>
      <c r="N62" s="175">
        <f>'将来負担比率（分子）の構造'!M$45</f>
        <v>412</v>
      </c>
      <c r="O62" s="175"/>
      <c r="P62" s="175"/>
    </row>
    <row r="63" spans="1:16" x14ac:dyDescent="0.15">
      <c r="A63" s="175" t="s">
        <v>34</v>
      </c>
      <c r="B63" s="175">
        <f>'将来負担比率（分子）の構造'!I$44</f>
        <v>302</v>
      </c>
      <c r="C63" s="175"/>
      <c r="D63" s="175"/>
      <c r="E63" s="175">
        <f>'将来負担比率（分子）の構造'!J$44</f>
        <v>217</v>
      </c>
      <c r="F63" s="175"/>
      <c r="G63" s="175"/>
      <c r="H63" s="175">
        <f>'将来負担比率（分子）の構造'!K$44</f>
        <v>159</v>
      </c>
      <c r="I63" s="175"/>
      <c r="J63" s="175"/>
      <c r="K63" s="175">
        <f>'将来負担比率（分子）の構造'!L$44</f>
        <v>314</v>
      </c>
      <c r="L63" s="175"/>
      <c r="M63" s="175"/>
      <c r="N63" s="175">
        <f>'将来負担比率（分子）の構造'!M$44</f>
        <v>562</v>
      </c>
      <c r="O63" s="175"/>
      <c r="P63" s="175"/>
    </row>
    <row r="64" spans="1:16" x14ac:dyDescent="0.15">
      <c r="A64" s="175" t="s">
        <v>33</v>
      </c>
      <c r="B64" s="175">
        <f>'将来負担比率（分子）の構造'!I$43</f>
        <v>1326</v>
      </c>
      <c r="C64" s="175"/>
      <c r="D64" s="175"/>
      <c r="E64" s="175">
        <f>'将来負担比率（分子）の構造'!J$43</f>
        <v>1293</v>
      </c>
      <c r="F64" s="175"/>
      <c r="G64" s="175"/>
      <c r="H64" s="175">
        <f>'将来負担比率（分子）の構造'!K$43</f>
        <v>1204</v>
      </c>
      <c r="I64" s="175"/>
      <c r="J64" s="175"/>
      <c r="K64" s="175">
        <f>'将来負担比率（分子）の構造'!L$43</f>
        <v>1168</v>
      </c>
      <c r="L64" s="175"/>
      <c r="M64" s="175"/>
      <c r="N64" s="175">
        <f>'将来負担比率（分子）の構造'!M$43</f>
        <v>1130</v>
      </c>
      <c r="O64" s="175"/>
      <c r="P64" s="175"/>
    </row>
    <row r="65" spans="1:16" x14ac:dyDescent="0.15">
      <c r="A65" s="175" t="s">
        <v>32</v>
      </c>
      <c r="B65" s="175">
        <f>'将来負担比率（分子）の構造'!I$42</f>
        <v>1574</v>
      </c>
      <c r="C65" s="175"/>
      <c r="D65" s="175"/>
      <c r="E65" s="175">
        <f>'将来負担比率（分子）の構造'!J$42</f>
        <v>1419</v>
      </c>
      <c r="F65" s="175"/>
      <c r="G65" s="175"/>
      <c r="H65" s="175">
        <f>'将来負担比率（分子）の構造'!K$42</f>
        <v>1276</v>
      </c>
      <c r="I65" s="175"/>
      <c r="J65" s="175"/>
      <c r="K65" s="175">
        <f>'将来負担比率（分子）の構造'!L$42</f>
        <v>1132</v>
      </c>
      <c r="L65" s="175"/>
      <c r="M65" s="175"/>
      <c r="N65" s="175">
        <f>'将来負担比率（分子）の構造'!M$42</f>
        <v>940</v>
      </c>
      <c r="O65" s="175"/>
      <c r="P65" s="175"/>
    </row>
    <row r="66" spans="1:16" x14ac:dyDescent="0.15">
      <c r="A66" s="175" t="s">
        <v>31</v>
      </c>
      <c r="B66" s="175">
        <f>'将来負担比率（分子）の構造'!I$41</f>
        <v>3748</v>
      </c>
      <c r="C66" s="175"/>
      <c r="D66" s="175"/>
      <c r="E66" s="175">
        <f>'将来負担比率（分子）の構造'!J$41</f>
        <v>3598</v>
      </c>
      <c r="F66" s="175"/>
      <c r="G66" s="175"/>
      <c r="H66" s="175">
        <f>'将来負担比率（分子）の構造'!K$41</f>
        <v>3373</v>
      </c>
      <c r="I66" s="175"/>
      <c r="J66" s="175"/>
      <c r="K66" s="175">
        <f>'将来負担比率（分子）の構造'!L$41</f>
        <v>3342</v>
      </c>
      <c r="L66" s="175"/>
      <c r="M66" s="175"/>
      <c r="N66" s="175">
        <f>'将来負担比率（分子）の構造'!M$41</f>
        <v>4130</v>
      </c>
      <c r="O66" s="175"/>
      <c r="P66" s="175"/>
    </row>
    <row r="67" spans="1:16" x14ac:dyDescent="0.15">
      <c r="A67" s="175" t="s">
        <v>71</v>
      </c>
      <c r="B67" s="175" t="e">
        <f>NA()</f>
        <v>#N/A</v>
      </c>
      <c r="C67" s="175">
        <f>IF(ISNUMBER('将来負担比率（分子）の構造'!I$53), IF('将来負担比率（分子）の構造'!I$53 &lt; 0, 0, '将来負担比率（分子）の構造'!I$53), NA())</f>
        <v>753</v>
      </c>
      <c r="D67" s="175" t="e">
        <f>NA()</f>
        <v>#N/A</v>
      </c>
      <c r="E67" s="175" t="e">
        <f>NA()</f>
        <v>#N/A</v>
      </c>
      <c r="F67" s="175">
        <f>IF(ISNUMBER('将来負担比率（分子）の構造'!J$53), IF('将来負担比率（分子）の構造'!J$53 &lt; 0, 0, '将来負担比率（分子）の構造'!J$53), NA())</f>
        <v>827</v>
      </c>
      <c r="G67" s="175" t="e">
        <f>NA()</f>
        <v>#N/A</v>
      </c>
      <c r="H67" s="175" t="e">
        <f>NA()</f>
        <v>#N/A</v>
      </c>
      <c r="I67" s="175">
        <f>IF(ISNUMBER('将来負担比率（分子）の構造'!K$53), IF('将来負担比率（分子）の構造'!K$53 &lt; 0, 0, '将来負担比率（分子）の構造'!K$53), NA())</f>
        <v>278</v>
      </c>
      <c r="J67" s="175" t="e">
        <f>NA()</f>
        <v>#N/A</v>
      </c>
      <c r="K67" s="175" t="e">
        <f>NA()</f>
        <v>#N/A</v>
      </c>
      <c r="L67" s="175">
        <f>IF(ISNUMBER('将来負担比率（分子）の構造'!L$53), IF('将来負担比率（分子）の構造'!L$53 &lt; 0, 0, '将来負担比率（分子）の構造'!L$53), NA())</f>
        <v>1038</v>
      </c>
      <c r="M67" s="175" t="e">
        <f>NA()</f>
        <v>#N/A</v>
      </c>
      <c r="N67" s="175" t="e">
        <f>NA()</f>
        <v>#N/A</v>
      </c>
      <c r="O67" s="175">
        <f>IF(ISNUMBER('将来負担比率（分子）の構造'!M$53), IF('将来負担比率（分子）の構造'!M$53 &lt; 0, 0, '将来負担比率（分子）の構造'!M$53), NA())</f>
        <v>1274</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820</v>
      </c>
      <c r="C72" s="179">
        <f>基金残高に係る経年分析!G55</f>
        <v>339</v>
      </c>
      <c r="D72" s="179">
        <f>基金残高に係る経年分析!H55</f>
        <v>345</v>
      </c>
    </row>
    <row r="73" spans="1:16" x14ac:dyDescent="0.15">
      <c r="A73" s="178" t="s">
        <v>74</v>
      </c>
      <c r="B73" s="179">
        <f>基金残高に係る経年分析!F56</f>
        <v>3</v>
      </c>
      <c r="C73" s="179">
        <f>基金残高に係る経年分析!G56</f>
        <v>53</v>
      </c>
      <c r="D73" s="179">
        <f>基金残高に係る経年分析!H56</f>
        <v>63</v>
      </c>
    </row>
    <row r="74" spans="1:16" x14ac:dyDescent="0.15">
      <c r="A74" s="178" t="s">
        <v>75</v>
      </c>
      <c r="B74" s="179">
        <f>基金残高に係る経年分析!F57</f>
        <v>2023</v>
      </c>
      <c r="C74" s="179">
        <f>基金残高に係る経年分析!G57</f>
        <v>1586</v>
      </c>
      <c r="D74" s="179">
        <f>基金残高に係る経年分析!H57</f>
        <v>1433</v>
      </c>
    </row>
  </sheetData>
  <sheetProtection algorithmName="SHA-512" hashValue="mlqv84GEphmJQjgAAiXG8r2IHulNWbJ13bGZMFnH9cwFrEeLzjNci+fznLncVlvfny3/9v6cERq9BFpUGqfxsg==" saltValue="mg8eZQewjcaDcEt5XxBk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631928</v>
      </c>
      <c r="S5" s="677"/>
      <c r="T5" s="677"/>
      <c r="U5" s="677"/>
      <c r="V5" s="677"/>
      <c r="W5" s="677"/>
      <c r="X5" s="677"/>
      <c r="Y5" s="702"/>
      <c r="Z5" s="715">
        <v>9.3000000000000007</v>
      </c>
      <c r="AA5" s="715"/>
      <c r="AB5" s="715"/>
      <c r="AC5" s="715"/>
      <c r="AD5" s="716">
        <v>631928</v>
      </c>
      <c r="AE5" s="716"/>
      <c r="AF5" s="716"/>
      <c r="AG5" s="716"/>
      <c r="AH5" s="716"/>
      <c r="AI5" s="716"/>
      <c r="AJ5" s="716"/>
      <c r="AK5" s="716"/>
      <c r="AL5" s="703">
        <v>24.6</v>
      </c>
      <c r="AM5" s="685"/>
      <c r="AN5" s="685"/>
      <c r="AO5" s="704"/>
      <c r="AP5" s="679" t="s">
        <v>215</v>
      </c>
      <c r="AQ5" s="680"/>
      <c r="AR5" s="680"/>
      <c r="AS5" s="680"/>
      <c r="AT5" s="680"/>
      <c r="AU5" s="680"/>
      <c r="AV5" s="680"/>
      <c r="AW5" s="680"/>
      <c r="AX5" s="680"/>
      <c r="AY5" s="680"/>
      <c r="AZ5" s="680"/>
      <c r="BA5" s="680"/>
      <c r="BB5" s="680"/>
      <c r="BC5" s="680"/>
      <c r="BD5" s="680"/>
      <c r="BE5" s="680"/>
      <c r="BF5" s="681"/>
      <c r="BG5" s="621">
        <v>631082</v>
      </c>
      <c r="BH5" s="622"/>
      <c r="BI5" s="622"/>
      <c r="BJ5" s="622"/>
      <c r="BK5" s="622"/>
      <c r="BL5" s="622"/>
      <c r="BM5" s="622"/>
      <c r="BN5" s="623"/>
      <c r="BO5" s="659">
        <v>99.9</v>
      </c>
      <c r="BP5" s="659"/>
      <c r="BQ5" s="659"/>
      <c r="BR5" s="659"/>
      <c r="BS5" s="660" t="s">
        <v>122</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22912</v>
      </c>
      <c r="S6" s="622"/>
      <c r="T6" s="622"/>
      <c r="U6" s="622"/>
      <c r="V6" s="622"/>
      <c r="W6" s="622"/>
      <c r="X6" s="622"/>
      <c r="Y6" s="623"/>
      <c r="Z6" s="659">
        <v>0.3</v>
      </c>
      <c r="AA6" s="659"/>
      <c r="AB6" s="659"/>
      <c r="AC6" s="659"/>
      <c r="AD6" s="660">
        <v>22912</v>
      </c>
      <c r="AE6" s="660"/>
      <c r="AF6" s="660"/>
      <c r="AG6" s="660"/>
      <c r="AH6" s="660"/>
      <c r="AI6" s="660"/>
      <c r="AJ6" s="660"/>
      <c r="AK6" s="660"/>
      <c r="AL6" s="624">
        <v>0.9</v>
      </c>
      <c r="AM6" s="625"/>
      <c r="AN6" s="625"/>
      <c r="AO6" s="661"/>
      <c r="AP6" s="618" t="s">
        <v>220</v>
      </c>
      <c r="AQ6" s="619"/>
      <c r="AR6" s="619"/>
      <c r="AS6" s="619"/>
      <c r="AT6" s="619"/>
      <c r="AU6" s="619"/>
      <c r="AV6" s="619"/>
      <c r="AW6" s="619"/>
      <c r="AX6" s="619"/>
      <c r="AY6" s="619"/>
      <c r="AZ6" s="619"/>
      <c r="BA6" s="619"/>
      <c r="BB6" s="619"/>
      <c r="BC6" s="619"/>
      <c r="BD6" s="619"/>
      <c r="BE6" s="619"/>
      <c r="BF6" s="620"/>
      <c r="BG6" s="621">
        <v>631082</v>
      </c>
      <c r="BH6" s="622"/>
      <c r="BI6" s="622"/>
      <c r="BJ6" s="622"/>
      <c r="BK6" s="622"/>
      <c r="BL6" s="622"/>
      <c r="BM6" s="622"/>
      <c r="BN6" s="623"/>
      <c r="BO6" s="659">
        <v>99.9</v>
      </c>
      <c r="BP6" s="659"/>
      <c r="BQ6" s="659"/>
      <c r="BR6" s="659"/>
      <c r="BS6" s="660" t="s">
        <v>122</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66291</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61473</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213</v>
      </c>
      <c r="S7" s="622"/>
      <c r="T7" s="622"/>
      <c r="U7" s="622"/>
      <c r="V7" s="622"/>
      <c r="W7" s="622"/>
      <c r="X7" s="622"/>
      <c r="Y7" s="623"/>
      <c r="Z7" s="659">
        <v>0</v>
      </c>
      <c r="AA7" s="659"/>
      <c r="AB7" s="659"/>
      <c r="AC7" s="659"/>
      <c r="AD7" s="660">
        <v>213</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285526</v>
      </c>
      <c r="BH7" s="622"/>
      <c r="BI7" s="622"/>
      <c r="BJ7" s="622"/>
      <c r="BK7" s="622"/>
      <c r="BL7" s="622"/>
      <c r="BM7" s="622"/>
      <c r="BN7" s="623"/>
      <c r="BO7" s="659">
        <v>45.2</v>
      </c>
      <c r="BP7" s="659"/>
      <c r="BQ7" s="659"/>
      <c r="BR7" s="659"/>
      <c r="BS7" s="660" t="s">
        <v>122</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748564</v>
      </c>
      <c r="CS7" s="622"/>
      <c r="CT7" s="622"/>
      <c r="CU7" s="622"/>
      <c r="CV7" s="622"/>
      <c r="CW7" s="622"/>
      <c r="CX7" s="622"/>
      <c r="CY7" s="623"/>
      <c r="CZ7" s="659">
        <v>11.4</v>
      </c>
      <c r="DA7" s="659"/>
      <c r="DB7" s="659"/>
      <c r="DC7" s="659"/>
      <c r="DD7" s="627">
        <v>103695</v>
      </c>
      <c r="DE7" s="622"/>
      <c r="DF7" s="622"/>
      <c r="DG7" s="622"/>
      <c r="DH7" s="622"/>
      <c r="DI7" s="622"/>
      <c r="DJ7" s="622"/>
      <c r="DK7" s="622"/>
      <c r="DL7" s="622"/>
      <c r="DM7" s="622"/>
      <c r="DN7" s="622"/>
      <c r="DO7" s="622"/>
      <c r="DP7" s="623"/>
      <c r="DQ7" s="627">
        <v>594799</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1584</v>
      </c>
      <c r="S8" s="622"/>
      <c r="T8" s="622"/>
      <c r="U8" s="622"/>
      <c r="V8" s="622"/>
      <c r="W8" s="622"/>
      <c r="X8" s="622"/>
      <c r="Y8" s="623"/>
      <c r="Z8" s="659">
        <v>0</v>
      </c>
      <c r="AA8" s="659"/>
      <c r="AB8" s="659"/>
      <c r="AC8" s="659"/>
      <c r="AD8" s="660">
        <v>1584</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7678</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1669233</v>
      </c>
      <c r="CS8" s="622"/>
      <c r="CT8" s="622"/>
      <c r="CU8" s="622"/>
      <c r="CV8" s="622"/>
      <c r="CW8" s="622"/>
      <c r="CX8" s="622"/>
      <c r="CY8" s="623"/>
      <c r="CZ8" s="659">
        <v>25.4</v>
      </c>
      <c r="DA8" s="659"/>
      <c r="DB8" s="659"/>
      <c r="DC8" s="659"/>
      <c r="DD8" s="627">
        <v>589532</v>
      </c>
      <c r="DE8" s="622"/>
      <c r="DF8" s="622"/>
      <c r="DG8" s="622"/>
      <c r="DH8" s="622"/>
      <c r="DI8" s="622"/>
      <c r="DJ8" s="622"/>
      <c r="DK8" s="622"/>
      <c r="DL8" s="622"/>
      <c r="DM8" s="622"/>
      <c r="DN8" s="622"/>
      <c r="DO8" s="622"/>
      <c r="DP8" s="623"/>
      <c r="DQ8" s="627">
        <v>648657</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1691</v>
      </c>
      <c r="S9" s="622"/>
      <c r="T9" s="622"/>
      <c r="U9" s="622"/>
      <c r="V9" s="622"/>
      <c r="W9" s="622"/>
      <c r="X9" s="622"/>
      <c r="Y9" s="623"/>
      <c r="Z9" s="659">
        <v>0</v>
      </c>
      <c r="AA9" s="659"/>
      <c r="AB9" s="659"/>
      <c r="AC9" s="659"/>
      <c r="AD9" s="660">
        <v>1691</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209467</v>
      </c>
      <c r="BH9" s="622"/>
      <c r="BI9" s="622"/>
      <c r="BJ9" s="622"/>
      <c r="BK9" s="622"/>
      <c r="BL9" s="622"/>
      <c r="BM9" s="622"/>
      <c r="BN9" s="623"/>
      <c r="BO9" s="659">
        <v>33.1</v>
      </c>
      <c r="BP9" s="659"/>
      <c r="BQ9" s="659"/>
      <c r="BR9" s="659"/>
      <c r="BS9" s="660" t="s">
        <v>122</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734544</v>
      </c>
      <c r="CS9" s="622"/>
      <c r="CT9" s="622"/>
      <c r="CU9" s="622"/>
      <c r="CV9" s="622"/>
      <c r="CW9" s="622"/>
      <c r="CX9" s="622"/>
      <c r="CY9" s="623"/>
      <c r="CZ9" s="659">
        <v>11.2</v>
      </c>
      <c r="DA9" s="659"/>
      <c r="DB9" s="659"/>
      <c r="DC9" s="659"/>
      <c r="DD9" s="627" t="s">
        <v>122</v>
      </c>
      <c r="DE9" s="622"/>
      <c r="DF9" s="622"/>
      <c r="DG9" s="622"/>
      <c r="DH9" s="622"/>
      <c r="DI9" s="622"/>
      <c r="DJ9" s="622"/>
      <c r="DK9" s="622"/>
      <c r="DL9" s="622"/>
      <c r="DM9" s="622"/>
      <c r="DN9" s="622"/>
      <c r="DO9" s="622"/>
      <c r="DP9" s="623"/>
      <c r="DQ9" s="627">
        <v>486409</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25994</v>
      </c>
      <c r="BH10" s="622"/>
      <c r="BI10" s="622"/>
      <c r="BJ10" s="622"/>
      <c r="BK10" s="622"/>
      <c r="BL10" s="622"/>
      <c r="BM10" s="622"/>
      <c r="BN10" s="623"/>
      <c r="BO10" s="659">
        <v>4.0999999999999996</v>
      </c>
      <c r="BP10" s="659"/>
      <c r="BQ10" s="659"/>
      <c r="BR10" s="659"/>
      <c r="BS10" s="660" t="s">
        <v>122</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4000</v>
      </c>
      <c r="CS10" s="622"/>
      <c r="CT10" s="622"/>
      <c r="CU10" s="622"/>
      <c r="CV10" s="622"/>
      <c r="CW10" s="622"/>
      <c r="CX10" s="622"/>
      <c r="CY10" s="623"/>
      <c r="CZ10" s="659">
        <v>0.1</v>
      </c>
      <c r="DA10" s="659"/>
      <c r="DB10" s="659"/>
      <c r="DC10" s="659"/>
      <c r="DD10" s="627">
        <v>1100</v>
      </c>
      <c r="DE10" s="622"/>
      <c r="DF10" s="622"/>
      <c r="DG10" s="622"/>
      <c r="DH10" s="622"/>
      <c r="DI10" s="622"/>
      <c r="DJ10" s="622"/>
      <c r="DK10" s="622"/>
      <c r="DL10" s="622"/>
      <c r="DM10" s="622"/>
      <c r="DN10" s="622"/>
      <c r="DO10" s="622"/>
      <c r="DP10" s="623"/>
      <c r="DQ10" s="627">
        <v>3989</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121350</v>
      </c>
      <c r="S11" s="622"/>
      <c r="T11" s="622"/>
      <c r="U11" s="622"/>
      <c r="V11" s="622"/>
      <c r="W11" s="622"/>
      <c r="X11" s="622"/>
      <c r="Y11" s="623"/>
      <c r="Z11" s="624">
        <v>1.8</v>
      </c>
      <c r="AA11" s="625"/>
      <c r="AB11" s="625"/>
      <c r="AC11" s="626"/>
      <c r="AD11" s="627">
        <v>121350</v>
      </c>
      <c r="AE11" s="622"/>
      <c r="AF11" s="622"/>
      <c r="AG11" s="622"/>
      <c r="AH11" s="622"/>
      <c r="AI11" s="622"/>
      <c r="AJ11" s="622"/>
      <c r="AK11" s="623"/>
      <c r="AL11" s="624">
        <v>4.7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42387</v>
      </c>
      <c r="BH11" s="622"/>
      <c r="BI11" s="622"/>
      <c r="BJ11" s="622"/>
      <c r="BK11" s="622"/>
      <c r="BL11" s="622"/>
      <c r="BM11" s="622"/>
      <c r="BN11" s="623"/>
      <c r="BO11" s="659">
        <v>6.7</v>
      </c>
      <c r="BP11" s="659"/>
      <c r="BQ11" s="659"/>
      <c r="BR11" s="659"/>
      <c r="BS11" s="660" t="s">
        <v>122</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352548</v>
      </c>
      <c r="CS11" s="622"/>
      <c r="CT11" s="622"/>
      <c r="CU11" s="622"/>
      <c r="CV11" s="622"/>
      <c r="CW11" s="622"/>
      <c r="CX11" s="622"/>
      <c r="CY11" s="623"/>
      <c r="CZ11" s="659">
        <v>5.4</v>
      </c>
      <c r="DA11" s="659"/>
      <c r="DB11" s="659"/>
      <c r="DC11" s="659"/>
      <c r="DD11" s="627">
        <v>46701</v>
      </c>
      <c r="DE11" s="622"/>
      <c r="DF11" s="622"/>
      <c r="DG11" s="622"/>
      <c r="DH11" s="622"/>
      <c r="DI11" s="622"/>
      <c r="DJ11" s="622"/>
      <c r="DK11" s="622"/>
      <c r="DL11" s="622"/>
      <c r="DM11" s="622"/>
      <c r="DN11" s="622"/>
      <c r="DO11" s="622"/>
      <c r="DP11" s="623"/>
      <c r="DQ11" s="627">
        <v>190451</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260502</v>
      </c>
      <c r="BH12" s="622"/>
      <c r="BI12" s="622"/>
      <c r="BJ12" s="622"/>
      <c r="BK12" s="622"/>
      <c r="BL12" s="622"/>
      <c r="BM12" s="622"/>
      <c r="BN12" s="623"/>
      <c r="BO12" s="659">
        <v>41.2</v>
      </c>
      <c r="BP12" s="659"/>
      <c r="BQ12" s="659"/>
      <c r="BR12" s="659"/>
      <c r="BS12" s="660" t="s">
        <v>122</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192315</v>
      </c>
      <c r="CS12" s="622"/>
      <c r="CT12" s="622"/>
      <c r="CU12" s="622"/>
      <c r="CV12" s="622"/>
      <c r="CW12" s="622"/>
      <c r="CX12" s="622"/>
      <c r="CY12" s="623"/>
      <c r="CZ12" s="659">
        <v>2.9</v>
      </c>
      <c r="DA12" s="659"/>
      <c r="DB12" s="659"/>
      <c r="DC12" s="659"/>
      <c r="DD12" s="627">
        <v>41033</v>
      </c>
      <c r="DE12" s="622"/>
      <c r="DF12" s="622"/>
      <c r="DG12" s="622"/>
      <c r="DH12" s="622"/>
      <c r="DI12" s="622"/>
      <c r="DJ12" s="622"/>
      <c r="DK12" s="622"/>
      <c r="DL12" s="622"/>
      <c r="DM12" s="622"/>
      <c r="DN12" s="622"/>
      <c r="DO12" s="622"/>
      <c r="DP12" s="623"/>
      <c r="DQ12" s="627">
        <v>151900</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255191</v>
      </c>
      <c r="BH13" s="622"/>
      <c r="BI13" s="622"/>
      <c r="BJ13" s="622"/>
      <c r="BK13" s="622"/>
      <c r="BL13" s="622"/>
      <c r="BM13" s="622"/>
      <c r="BN13" s="623"/>
      <c r="BO13" s="659">
        <v>40.4</v>
      </c>
      <c r="BP13" s="659"/>
      <c r="BQ13" s="659"/>
      <c r="BR13" s="659"/>
      <c r="BS13" s="660" t="s">
        <v>122</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588228</v>
      </c>
      <c r="CS13" s="622"/>
      <c r="CT13" s="622"/>
      <c r="CU13" s="622"/>
      <c r="CV13" s="622"/>
      <c r="CW13" s="622"/>
      <c r="CX13" s="622"/>
      <c r="CY13" s="623"/>
      <c r="CZ13" s="659">
        <v>9</v>
      </c>
      <c r="DA13" s="659"/>
      <c r="DB13" s="659"/>
      <c r="DC13" s="659"/>
      <c r="DD13" s="627">
        <v>360707</v>
      </c>
      <c r="DE13" s="622"/>
      <c r="DF13" s="622"/>
      <c r="DG13" s="622"/>
      <c r="DH13" s="622"/>
      <c r="DI13" s="622"/>
      <c r="DJ13" s="622"/>
      <c r="DK13" s="622"/>
      <c r="DL13" s="622"/>
      <c r="DM13" s="622"/>
      <c r="DN13" s="622"/>
      <c r="DO13" s="622"/>
      <c r="DP13" s="623"/>
      <c r="DQ13" s="627">
        <v>402465</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125</v>
      </c>
      <c r="S14" s="622"/>
      <c r="T14" s="622"/>
      <c r="U14" s="622"/>
      <c r="V14" s="622"/>
      <c r="W14" s="622"/>
      <c r="X14" s="622"/>
      <c r="Y14" s="623"/>
      <c r="Z14" s="659">
        <v>0</v>
      </c>
      <c r="AA14" s="659"/>
      <c r="AB14" s="659"/>
      <c r="AC14" s="659"/>
      <c r="AD14" s="660">
        <v>125</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14957</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1422435</v>
      </c>
      <c r="CS14" s="622"/>
      <c r="CT14" s="622"/>
      <c r="CU14" s="622"/>
      <c r="CV14" s="622"/>
      <c r="CW14" s="622"/>
      <c r="CX14" s="622"/>
      <c r="CY14" s="623"/>
      <c r="CZ14" s="659">
        <v>21.7</v>
      </c>
      <c r="DA14" s="659"/>
      <c r="DB14" s="659"/>
      <c r="DC14" s="659"/>
      <c r="DD14" s="627">
        <v>2796</v>
      </c>
      <c r="DE14" s="622"/>
      <c r="DF14" s="622"/>
      <c r="DG14" s="622"/>
      <c r="DH14" s="622"/>
      <c r="DI14" s="622"/>
      <c r="DJ14" s="622"/>
      <c r="DK14" s="622"/>
      <c r="DL14" s="622"/>
      <c r="DM14" s="622"/>
      <c r="DN14" s="622"/>
      <c r="DO14" s="622"/>
      <c r="DP14" s="623"/>
      <c r="DQ14" s="627">
        <v>316346</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70097</v>
      </c>
      <c r="BH15" s="622"/>
      <c r="BI15" s="622"/>
      <c r="BJ15" s="622"/>
      <c r="BK15" s="622"/>
      <c r="BL15" s="622"/>
      <c r="BM15" s="622"/>
      <c r="BN15" s="623"/>
      <c r="BO15" s="659">
        <v>11.1</v>
      </c>
      <c r="BP15" s="659"/>
      <c r="BQ15" s="659"/>
      <c r="BR15" s="659"/>
      <c r="BS15" s="660" t="s">
        <v>122</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300808</v>
      </c>
      <c r="CS15" s="622"/>
      <c r="CT15" s="622"/>
      <c r="CU15" s="622"/>
      <c r="CV15" s="622"/>
      <c r="CW15" s="622"/>
      <c r="CX15" s="622"/>
      <c r="CY15" s="623"/>
      <c r="CZ15" s="659">
        <v>4.5999999999999996</v>
      </c>
      <c r="DA15" s="659"/>
      <c r="DB15" s="659"/>
      <c r="DC15" s="659"/>
      <c r="DD15" s="627">
        <v>28528</v>
      </c>
      <c r="DE15" s="622"/>
      <c r="DF15" s="622"/>
      <c r="DG15" s="622"/>
      <c r="DH15" s="622"/>
      <c r="DI15" s="622"/>
      <c r="DJ15" s="622"/>
      <c r="DK15" s="622"/>
      <c r="DL15" s="622"/>
      <c r="DM15" s="622"/>
      <c r="DN15" s="622"/>
      <c r="DO15" s="622"/>
      <c r="DP15" s="623"/>
      <c r="DQ15" s="627">
        <v>271600</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2162</v>
      </c>
      <c r="S16" s="622"/>
      <c r="T16" s="622"/>
      <c r="U16" s="622"/>
      <c r="V16" s="622"/>
      <c r="W16" s="622"/>
      <c r="X16" s="622"/>
      <c r="Y16" s="623"/>
      <c r="Z16" s="659">
        <v>0</v>
      </c>
      <c r="AA16" s="659"/>
      <c r="AB16" s="659"/>
      <c r="AC16" s="659"/>
      <c r="AD16" s="660">
        <v>2162</v>
      </c>
      <c r="AE16" s="660"/>
      <c r="AF16" s="660"/>
      <c r="AG16" s="660"/>
      <c r="AH16" s="660"/>
      <c r="AI16" s="660"/>
      <c r="AJ16" s="660"/>
      <c r="AK16" s="660"/>
      <c r="AL16" s="624">
        <v>0.1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8644</v>
      </c>
      <c r="S17" s="622"/>
      <c r="T17" s="622"/>
      <c r="U17" s="622"/>
      <c r="V17" s="622"/>
      <c r="W17" s="622"/>
      <c r="X17" s="622"/>
      <c r="Y17" s="623"/>
      <c r="Z17" s="659">
        <v>0.1</v>
      </c>
      <c r="AA17" s="659"/>
      <c r="AB17" s="659"/>
      <c r="AC17" s="659"/>
      <c r="AD17" s="660">
        <v>8644</v>
      </c>
      <c r="AE17" s="660"/>
      <c r="AF17" s="660"/>
      <c r="AG17" s="660"/>
      <c r="AH17" s="660"/>
      <c r="AI17" s="660"/>
      <c r="AJ17" s="660"/>
      <c r="AK17" s="660"/>
      <c r="AL17" s="624">
        <v>0.3</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489661</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485230</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2332</v>
      </c>
      <c r="S18" s="622"/>
      <c r="T18" s="622"/>
      <c r="U18" s="622"/>
      <c r="V18" s="622"/>
      <c r="W18" s="622"/>
      <c r="X18" s="622"/>
      <c r="Y18" s="623"/>
      <c r="Z18" s="659">
        <v>0</v>
      </c>
      <c r="AA18" s="659"/>
      <c r="AB18" s="659"/>
      <c r="AC18" s="659"/>
      <c r="AD18" s="660">
        <v>2332</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2332</v>
      </c>
      <c r="S19" s="622"/>
      <c r="T19" s="622"/>
      <c r="U19" s="622"/>
      <c r="V19" s="622"/>
      <c r="W19" s="622"/>
      <c r="X19" s="622"/>
      <c r="Y19" s="623"/>
      <c r="Z19" s="659">
        <v>0</v>
      </c>
      <c r="AA19" s="659"/>
      <c r="AB19" s="659"/>
      <c r="AC19" s="659"/>
      <c r="AD19" s="660">
        <v>2332</v>
      </c>
      <c r="AE19" s="660"/>
      <c r="AF19" s="660"/>
      <c r="AG19" s="660"/>
      <c r="AH19" s="660"/>
      <c r="AI19" s="660"/>
      <c r="AJ19" s="660"/>
      <c r="AK19" s="660"/>
      <c r="AL19" s="624">
        <v>0.1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846</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846</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6568627</v>
      </c>
      <c r="CS20" s="622"/>
      <c r="CT20" s="622"/>
      <c r="CU20" s="622"/>
      <c r="CV20" s="622"/>
      <c r="CW20" s="622"/>
      <c r="CX20" s="622"/>
      <c r="CY20" s="623"/>
      <c r="CZ20" s="659">
        <v>100</v>
      </c>
      <c r="DA20" s="659"/>
      <c r="DB20" s="659"/>
      <c r="DC20" s="659"/>
      <c r="DD20" s="627">
        <v>1174092</v>
      </c>
      <c r="DE20" s="622"/>
      <c r="DF20" s="622"/>
      <c r="DG20" s="622"/>
      <c r="DH20" s="622"/>
      <c r="DI20" s="622"/>
      <c r="DJ20" s="622"/>
      <c r="DK20" s="622"/>
      <c r="DL20" s="622"/>
      <c r="DM20" s="622"/>
      <c r="DN20" s="622"/>
      <c r="DO20" s="622"/>
      <c r="DP20" s="623"/>
      <c r="DQ20" s="627">
        <v>3613319</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2027118</v>
      </c>
      <c r="S21" s="622"/>
      <c r="T21" s="622"/>
      <c r="U21" s="622"/>
      <c r="V21" s="622"/>
      <c r="W21" s="622"/>
      <c r="X21" s="622"/>
      <c r="Y21" s="623"/>
      <c r="Z21" s="659">
        <v>29.7</v>
      </c>
      <c r="AA21" s="659"/>
      <c r="AB21" s="659"/>
      <c r="AC21" s="659"/>
      <c r="AD21" s="660">
        <v>1780614</v>
      </c>
      <c r="AE21" s="660"/>
      <c r="AF21" s="660"/>
      <c r="AG21" s="660"/>
      <c r="AH21" s="660"/>
      <c r="AI21" s="660"/>
      <c r="AJ21" s="660"/>
      <c r="AK21" s="660"/>
      <c r="AL21" s="624">
        <v>69.2</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v>846</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1780614</v>
      </c>
      <c r="S22" s="622"/>
      <c r="T22" s="622"/>
      <c r="U22" s="622"/>
      <c r="V22" s="622"/>
      <c r="W22" s="622"/>
      <c r="X22" s="622"/>
      <c r="Y22" s="623"/>
      <c r="Z22" s="659">
        <v>26.1</v>
      </c>
      <c r="AA22" s="659"/>
      <c r="AB22" s="659"/>
      <c r="AC22" s="659"/>
      <c r="AD22" s="660">
        <v>1780614</v>
      </c>
      <c r="AE22" s="660"/>
      <c r="AF22" s="660"/>
      <c r="AG22" s="660"/>
      <c r="AH22" s="660"/>
      <c r="AI22" s="660"/>
      <c r="AJ22" s="660"/>
      <c r="AK22" s="660"/>
      <c r="AL22" s="624">
        <v>69.2</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246500</v>
      </c>
      <c r="S23" s="622"/>
      <c r="T23" s="622"/>
      <c r="U23" s="622"/>
      <c r="V23" s="622"/>
      <c r="W23" s="622"/>
      <c r="X23" s="622"/>
      <c r="Y23" s="623"/>
      <c r="Z23" s="659">
        <v>3.6</v>
      </c>
      <c r="AA23" s="659"/>
      <c r="AB23" s="659"/>
      <c r="AC23" s="659"/>
      <c r="AD23" s="660" t="s">
        <v>122</v>
      </c>
      <c r="AE23" s="660"/>
      <c r="AF23" s="660"/>
      <c r="AG23" s="660"/>
      <c r="AH23" s="660"/>
      <c r="AI23" s="660"/>
      <c r="AJ23" s="660"/>
      <c r="AK23" s="660"/>
      <c r="AL23" s="624" t="s">
        <v>122</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v>4</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1434809</v>
      </c>
      <c r="CS24" s="677"/>
      <c r="CT24" s="677"/>
      <c r="CU24" s="677"/>
      <c r="CV24" s="677"/>
      <c r="CW24" s="677"/>
      <c r="CX24" s="677"/>
      <c r="CY24" s="702"/>
      <c r="CZ24" s="703">
        <v>21.8</v>
      </c>
      <c r="DA24" s="685"/>
      <c r="DB24" s="685"/>
      <c r="DC24" s="705"/>
      <c r="DD24" s="701">
        <v>1116161</v>
      </c>
      <c r="DE24" s="677"/>
      <c r="DF24" s="677"/>
      <c r="DG24" s="677"/>
      <c r="DH24" s="677"/>
      <c r="DI24" s="677"/>
      <c r="DJ24" s="677"/>
      <c r="DK24" s="702"/>
      <c r="DL24" s="701">
        <v>1038482</v>
      </c>
      <c r="DM24" s="677"/>
      <c r="DN24" s="677"/>
      <c r="DO24" s="677"/>
      <c r="DP24" s="677"/>
      <c r="DQ24" s="677"/>
      <c r="DR24" s="677"/>
      <c r="DS24" s="677"/>
      <c r="DT24" s="677"/>
      <c r="DU24" s="677"/>
      <c r="DV24" s="702"/>
      <c r="DW24" s="703">
        <v>40.200000000000003</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2820059</v>
      </c>
      <c r="S25" s="622"/>
      <c r="T25" s="622"/>
      <c r="U25" s="622"/>
      <c r="V25" s="622"/>
      <c r="W25" s="622"/>
      <c r="X25" s="622"/>
      <c r="Y25" s="623"/>
      <c r="Z25" s="659">
        <v>41.3</v>
      </c>
      <c r="AA25" s="659"/>
      <c r="AB25" s="659"/>
      <c r="AC25" s="659"/>
      <c r="AD25" s="660">
        <v>2573555</v>
      </c>
      <c r="AE25" s="660"/>
      <c r="AF25" s="660"/>
      <c r="AG25" s="660"/>
      <c r="AH25" s="660"/>
      <c r="AI25" s="660"/>
      <c r="AJ25" s="660"/>
      <c r="AK25" s="660"/>
      <c r="AL25" s="624">
        <v>100</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542478</v>
      </c>
      <c r="CS25" s="634"/>
      <c r="CT25" s="634"/>
      <c r="CU25" s="634"/>
      <c r="CV25" s="634"/>
      <c r="CW25" s="634"/>
      <c r="CX25" s="634"/>
      <c r="CY25" s="635"/>
      <c r="CZ25" s="624">
        <v>8.3000000000000007</v>
      </c>
      <c r="DA25" s="636"/>
      <c r="DB25" s="636"/>
      <c r="DC25" s="637"/>
      <c r="DD25" s="627">
        <v>496885</v>
      </c>
      <c r="DE25" s="634"/>
      <c r="DF25" s="634"/>
      <c r="DG25" s="634"/>
      <c r="DH25" s="634"/>
      <c r="DI25" s="634"/>
      <c r="DJ25" s="634"/>
      <c r="DK25" s="635"/>
      <c r="DL25" s="627">
        <v>449950</v>
      </c>
      <c r="DM25" s="634"/>
      <c r="DN25" s="634"/>
      <c r="DO25" s="634"/>
      <c r="DP25" s="634"/>
      <c r="DQ25" s="634"/>
      <c r="DR25" s="634"/>
      <c r="DS25" s="634"/>
      <c r="DT25" s="634"/>
      <c r="DU25" s="634"/>
      <c r="DV25" s="635"/>
      <c r="DW25" s="624">
        <v>17.399999999999999</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348957</v>
      </c>
      <c r="CS26" s="622"/>
      <c r="CT26" s="622"/>
      <c r="CU26" s="622"/>
      <c r="CV26" s="622"/>
      <c r="CW26" s="622"/>
      <c r="CX26" s="622"/>
      <c r="CY26" s="623"/>
      <c r="CZ26" s="624">
        <v>5.3</v>
      </c>
      <c r="DA26" s="636"/>
      <c r="DB26" s="636"/>
      <c r="DC26" s="637"/>
      <c r="DD26" s="627">
        <v>304552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11369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631928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402670</v>
      </c>
      <c r="CS27" s="634"/>
      <c r="CT27" s="634"/>
      <c r="CU27" s="634"/>
      <c r="CV27" s="634"/>
      <c r="CW27" s="634"/>
      <c r="CX27" s="634"/>
      <c r="CY27" s="635"/>
      <c r="CZ27" s="624">
        <v>6.1</v>
      </c>
      <c r="DA27" s="636"/>
      <c r="DB27" s="636"/>
      <c r="DC27" s="637"/>
      <c r="DD27" s="627">
        <v>134046</v>
      </c>
      <c r="DE27" s="634"/>
      <c r="DF27" s="634"/>
      <c r="DG27" s="634"/>
      <c r="DH27" s="634"/>
      <c r="DI27" s="634"/>
      <c r="DJ27" s="634"/>
      <c r="DK27" s="635"/>
      <c r="DL27" s="627">
        <v>103302</v>
      </c>
      <c r="DM27" s="634"/>
      <c r="DN27" s="634"/>
      <c r="DO27" s="634"/>
      <c r="DP27" s="634"/>
      <c r="DQ27" s="634"/>
      <c r="DR27" s="634"/>
      <c r="DS27" s="634"/>
      <c r="DT27" s="634"/>
      <c r="DU27" s="634"/>
      <c r="DV27" s="635"/>
      <c r="DW27" s="624">
        <v>4</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20266</v>
      </c>
      <c r="S28" s="622"/>
      <c r="T28" s="622"/>
      <c r="U28" s="622"/>
      <c r="V28" s="622"/>
      <c r="W28" s="622"/>
      <c r="X28" s="622"/>
      <c r="Y28" s="623"/>
      <c r="Z28" s="659">
        <v>0.3</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489661</v>
      </c>
      <c r="CS28" s="622"/>
      <c r="CT28" s="622"/>
      <c r="CU28" s="622"/>
      <c r="CV28" s="622"/>
      <c r="CW28" s="622"/>
      <c r="CX28" s="622"/>
      <c r="CY28" s="623"/>
      <c r="CZ28" s="624">
        <v>7.5</v>
      </c>
      <c r="DA28" s="636"/>
      <c r="DB28" s="636"/>
      <c r="DC28" s="637"/>
      <c r="DD28" s="627">
        <v>485230</v>
      </c>
      <c r="DE28" s="622"/>
      <c r="DF28" s="622"/>
      <c r="DG28" s="622"/>
      <c r="DH28" s="622"/>
      <c r="DI28" s="622"/>
      <c r="DJ28" s="622"/>
      <c r="DK28" s="623"/>
      <c r="DL28" s="627">
        <v>485230</v>
      </c>
      <c r="DM28" s="622"/>
      <c r="DN28" s="622"/>
      <c r="DO28" s="622"/>
      <c r="DP28" s="622"/>
      <c r="DQ28" s="622"/>
      <c r="DR28" s="622"/>
      <c r="DS28" s="622"/>
      <c r="DT28" s="622"/>
      <c r="DU28" s="622"/>
      <c r="DV28" s="623"/>
      <c r="DW28" s="624">
        <v>18.8</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13718</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482360</v>
      </c>
      <c r="CS29" s="634"/>
      <c r="CT29" s="634"/>
      <c r="CU29" s="634"/>
      <c r="CV29" s="634"/>
      <c r="CW29" s="634"/>
      <c r="CX29" s="634"/>
      <c r="CY29" s="635"/>
      <c r="CZ29" s="624">
        <v>7.3</v>
      </c>
      <c r="DA29" s="636"/>
      <c r="DB29" s="636"/>
      <c r="DC29" s="637"/>
      <c r="DD29" s="627">
        <v>477929</v>
      </c>
      <c r="DE29" s="634"/>
      <c r="DF29" s="634"/>
      <c r="DG29" s="634"/>
      <c r="DH29" s="634"/>
      <c r="DI29" s="634"/>
      <c r="DJ29" s="634"/>
      <c r="DK29" s="635"/>
      <c r="DL29" s="627">
        <v>477929</v>
      </c>
      <c r="DM29" s="634"/>
      <c r="DN29" s="634"/>
      <c r="DO29" s="634"/>
      <c r="DP29" s="634"/>
      <c r="DQ29" s="634"/>
      <c r="DR29" s="634"/>
      <c r="DS29" s="634"/>
      <c r="DT29" s="634"/>
      <c r="DU29" s="634"/>
      <c r="DV29" s="635"/>
      <c r="DW29" s="624">
        <v>18.5</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980958</v>
      </c>
      <c r="S30" s="622"/>
      <c r="T30" s="622"/>
      <c r="U30" s="622"/>
      <c r="V30" s="622"/>
      <c r="W30" s="622"/>
      <c r="X30" s="622"/>
      <c r="Y30" s="623"/>
      <c r="Z30" s="659">
        <v>14.4</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469083</v>
      </c>
      <c r="CS30" s="622"/>
      <c r="CT30" s="622"/>
      <c r="CU30" s="622"/>
      <c r="CV30" s="622"/>
      <c r="CW30" s="622"/>
      <c r="CX30" s="622"/>
      <c r="CY30" s="623"/>
      <c r="CZ30" s="624">
        <v>7.1</v>
      </c>
      <c r="DA30" s="636"/>
      <c r="DB30" s="636"/>
      <c r="DC30" s="637"/>
      <c r="DD30" s="627">
        <v>464652</v>
      </c>
      <c r="DE30" s="622"/>
      <c r="DF30" s="622"/>
      <c r="DG30" s="622"/>
      <c r="DH30" s="622"/>
      <c r="DI30" s="622"/>
      <c r="DJ30" s="622"/>
      <c r="DK30" s="623"/>
      <c r="DL30" s="627">
        <v>464652</v>
      </c>
      <c r="DM30" s="622"/>
      <c r="DN30" s="622"/>
      <c r="DO30" s="622"/>
      <c r="DP30" s="622"/>
      <c r="DQ30" s="622"/>
      <c r="DR30" s="622"/>
      <c r="DS30" s="622"/>
      <c r="DT30" s="622"/>
      <c r="DU30" s="622"/>
      <c r="DV30" s="623"/>
      <c r="DW30" s="624">
        <v>18</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18"/>
      <c r="AV31" s="218"/>
      <c r="AW31" s="218"/>
      <c r="AX31" s="679" t="s">
        <v>176</v>
      </c>
      <c r="AY31" s="680"/>
      <c r="AZ31" s="680"/>
      <c r="BA31" s="680"/>
      <c r="BB31" s="680"/>
      <c r="BC31" s="680"/>
      <c r="BD31" s="680"/>
      <c r="BE31" s="680"/>
      <c r="BF31" s="681"/>
      <c r="BG31" s="683">
        <v>98.2</v>
      </c>
      <c r="BH31" s="684"/>
      <c r="BI31" s="684"/>
      <c r="BJ31" s="684"/>
      <c r="BK31" s="684"/>
      <c r="BL31" s="684"/>
      <c r="BM31" s="685">
        <v>90.7</v>
      </c>
      <c r="BN31" s="684"/>
      <c r="BO31" s="684"/>
      <c r="BP31" s="684"/>
      <c r="BQ31" s="686"/>
      <c r="BR31" s="683">
        <v>98.4</v>
      </c>
      <c r="BS31" s="684"/>
      <c r="BT31" s="684"/>
      <c r="BU31" s="684"/>
      <c r="BV31" s="684"/>
      <c r="BW31" s="684"/>
      <c r="BX31" s="685">
        <v>89.2</v>
      </c>
      <c r="BY31" s="684"/>
      <c r="BZ31" s="684"/>
      <c r="CA31" s="684"/>
      <c r="CB31" s="686"/>
      <c r="CD31" s="642"/>
      <c r="CE31" s="643"/>
      <c r="CF31" s="618" t="s">
        <v>299</v>
      </c>
      <c r="CG31" s="619"/>
      <c r="CH31" s="619"/>
      <c r="CI31" s="619"/>
      <c r="CJ31" s="619"/>
      <c r="CK31" s="619"/>
      <c r="CL31" s="619"/>
      <c r="CM31" s="619"/>
      <c r="CN31" s="619"/>
      <c r="CO31" s="619"/>
      <c r="CP31" s="619"/>
      <c r="CQ31" s="620"/>
      <c r="CR31" s="621">
        <v>13277</v>
      </c>
      <c r="CS31" s="634"/>
      <c r="CT31" s="634"/>
      <c r="CU31" s="634"/>
      <c r="CV31" s="634"/>
      <c r="CW31" s="634"/>
      <c r="CX31" s="634"/>
      <c r="CY31" s="635"/>
      <c r="CZ31" s="624">
        <v>0.2</v>
      </c>
      <c r="DA31" s="636"/>
      <c r="DB31" s="636"/>
      <c r="DC31" s="637"/>
      <c r="DD31" s="627">
        <v>13277</v>
      </c>
      <c r="DE31" s="634"/>
      <c r="DF31" s="634"/>
      <c r="DG31" s="634"/>
      <c r="DH31" s="634"/>
      <c r="DI31" s="634"/>
      <c r="DJ31" s="634"/>
      <c r="DK31" s="635"/>
      <c r="DL31" s="627">
        <v>13277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515525</v>
      </c>
      <c r="S32" s="622"/>
      <c r="T32" s="622"/>
      <c r="U32" s="622"/>
      <c r="V32" s="622"/>
      <c r="W32" s="622"/>
      <c r="X32" s="622"/>
      <c r="Y32" s="623"/>
      <c r="Z32" s="659">
        <v>7.5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301</v>
      </c>
      <c r="AX32" s="618" t="s">
        <v>302</v>
      </c>
      <c r="AY32" s="619"/>
      <c r="AZ32" s="619"/>
      <c r="BA32" s="619"/>
      <c r="BB32" s="619"/>
      <c r="BC32" s="619"/>
      <c r="BD32" s="619"/>
      <c r="BE32" s="619"/>
      <c r="BF32" s="620"/>
      <c r="BG32" s="687">
        <v>98.2</v>
      </c>
      <c r="BH32" s="634"/>
      <c r="BI32" s="634"/>
      <c r="BJ32" s="634"/>
      <c r="BK32" s="634"/>
      <c r="BL32" s="634"/>
      <c r="BM32" s="625">
        <v>93.3</v>
      </c>
      <c r="BN32" s="634"/>
      <c r="BO32" s="634"/>
      <c r="BP32" s="634"/>
      <c r="BQ32" s="657"/>
      <c r="BR32" s="687">
        <v>98.4</v>
      </c>
      <c r="BS32" s="634"/>
      <c r="BT32" s="634"/>
      <c r="BU32" s="634"/>
      <c r="BV32" s="634"/>
      <c r="BW32" s="634"/>
      <c r="BX32" s="625">
        <v>91.2</v>
      </c>
      <c r="BY32" s="634"/>
      <c r="BZ32" s="634"/>
      <c r="CA32" s="634"/>
      <c r="CB32" s="657"/>
      <c r="CD32" s="644"/>
      <c r="CE32" s="645"/>
      <c r="CF32" s="618" t="s">
        <v>303</v>
      </c>
      <c r="CG32" s="619"/>
      <c r="CH32" s="619"/>
      <c r="CI32" s="619"/>
      <c r="CJ32" s="619"/>
      <c r="CK32" s="619"/>
      <c r="CL32" s="619"/>
      <c r="CM32" s="619"/>
      <c r="CN32" s="619"/>
      <c r="CO32" s="619"/>
      <c r="CP32" s="619"/>
      <c r="CQ32" s="620"/>
      <c r="CR32" s="621">
        <v>7301</v>
      </c>
      <c r="CS32" s="622"/>
      <c r="CT32" s="622"/>
      <c r="CU32" s="622"/>
      <c r="CV32" s="622"/>
      <c r="CW32" s="622"/>
      <c r="CX32" s="622"/>
      <c r="CY32" s="623"/>
      <c r="CZ32" s="624">
        <v>0.1</v>
      </c>
      <c r="DA32" s="636"/>
      <c r="DB32" s="636"/>
      <c r="DC32" s="637"/>
      <c r="DD32" s="627">
        <v>7301</v>
      </c>
      <c r="DE32" s="622"/>
      <c r="DF32" s="622"/>
      <c r="DG32" s="622"/>
      <c r="DH32" s="622"/>
      <c r="DI32" s="622"/>
      <c r="DJ32" s="622"/>
      <c r="DK32" s="623"/>
      <c r="DL32" s="627">
        <v>7301</v>
      </c>
      <c r="DM32" s="622"/>
      <c r="DN32" s="622"/>
      <c r="DO32" s="622"/>
      <c r="DP32" s="622"/>
      <c r="DQ32" s="622"/>
      <c r="DR32" s="622"/>
      <c r="DS32" s="622"/>
      <c r="DT32" s="622"/>
      <c r="DU32" s="622"/>
      <c r="DV32" s="623"/>
      <c r="DW32" s="624">
        <v>0.3</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22682</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305</v>
      </c>
      <c r="AY33" s="603"/>
      <c r="AZ33" s="603"/>
      <c r="BA33" s="603"/>
      <c r="BB33" s="603"/>
      <c r="BC33" s="603"/>
      <c r="BD33" s="603"/>
      <c r="BE33" s="603"/>
      <c r="BF33" s="604"/>
      <c r="BG33" s="682">
        <v>97.9</v>
      </c>
      <c r="BH33" s="606"/>
      <c r="BI33" s="606"/>
      <c r="BJ33" s="606"/>
      <c r="BK33" s="606"/>
      <c r="BL33" s="606"/>
      <c r="BM33" s="652">
        <v>86.5</v>
      </c>
      <c r="BN33" s="606"/>
      <c r="BO33" s="606"/>
      <c r="BP33" s="606"/>
      <c r="BQ33" s="669"/>
      <c r="BR33" s="682">
        <v>98.1</v>
      </c>
      <c r="BS33" s="606"/>
      <c r="BT33" s="606"/>
      <c r="BU33" s="606"/>
      <c r="BV33" s="606"/>
      <c r="BW33" s="606"/>
      <c r="BX33" s="652">
        <v>85.5</v>
      </c>
      <c r="BY33" s="606"/>
      <c r="BZ33" s="606"/>
      <c r="CA33" s="606"/>
      <c r="CB33" s="669"/>
      <c r="CD33" s="618" t="s">
        <v>306</v>
      </c>
      <c r="CE33" s="619"/>
      <c r="CF33" s="619"/>
      <c r="CG33" s="619"/>
      <c r="CH33" s="619"/>
      <c r="CI33" s="619"/>
      <c r="CJ33" s="619"/>
      <c r="CK33" s="619"/>
      <c r="CL33" s="619"/>
      <c r="CM33" s="619"/>
      <c r="CN33" s="619"/>
      <c r="CO33" s="619"/>
      <c r="CP33" s="619"/>
      <c r="CQ33" s="620"/>
      <c r="CR33" s="621">
        <v>3959726</v>
      </c>
      <c r="CS33" s="634"/>
      <c r="CT33" s="634"/>
      <c r="CU33" s="634"/>
      <c r="CV33" s="634"/>
      <c r="CW33" s="634"/>
      <c r="CX33" s="634"/>
      <c r="CY33" s="635"/>
      <c r="CZ33" s="624">
        <v>60.3</v>
      </c>
      <c r="DA33" s="636"/>
      <c r="DB33" s="636"/>
      <c r="DC33" s="637"/>
      <c r="DD33" s="627">
        <v>2157495</v>
      </c>
      <c r="DE33" s="634"/>
      <c r="DF33" s="634"/>
      <c r="DG33" s="634"/>
      <c r="DH33" s="634"/>
      <c r="DI33" s="634"/>
      <c r="DJ33" s="634"/>
      <c r="DK33" s="635"/>
      <c r="DL33" s="627">
        <v>946606</v>
      </c>
      <c r="DM33" s="634"/>
      <c r="DN33" s="634"/>
      <c r="DO33" s="634"/>
      <c r="DP33" s="634"/>
      <c r="DQ33" s="634"/>
      <c r="DR33" s="634"/>
      <c r="DS33" s="634"/>
      <c r="DT33" s="634"/>
      <c r="DU33" s="634"/>
      <c r="DV33" s="635"/>
      <c r="DW33" s="624">
        <v>36.6</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5943</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717836</v>
      </c>
      <c r="CS34" s="622"/>
      <c r="CT34" s="622"/>
      <c r="CU34" s="622"/>
      <c r="CV34" s="622"/>
      <c r="CW34" s="622"/>
      <c r="CX34" s="622"/>
      <c r="CY34" s="623"/>
      <c r="CZ34" s="624">
        <v>10.9</v>
      </c>
      <c r="DA34" s="636"/>
      <c r="DB34" s="636"/>
      <c r="DC34" s="637"/>
      <c r="DD34" s="627">
        <v>585837</v>
      </c>
      <c r="DE34" s="622"/>
      <c r="DF34" s="622"/>
      <c r="DG34" s="622"/>
      <c r="DH34" s="622"/>
      <c r="DI34" s="622"/>
      <c r="DJ34" s="622"/>
      <c r="DK34" s="623"/>
      <c r="DL34" s="627">
        <v>357016</v>
      </c>
      <c r="DM34" s="622"/>
      <c r="DN34" s="622"/>
      <c r="DO34" s="622"/>
      <c r="DP34" s="622"/>
      <c r="DQ34" s="622"/>
      <c r="DR34" s="622"/>
      <c r="DS34" s="622"/>
      <c r="DT34" s="622"/>
      <c r="DU34" s="622"/>
      <c r="DV34" s="623"/>
      <c r="DW34" s="624">
        <v>13.8</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739368</v>
      </c>
      <c r="S35" s="622"/>
      <c r="T35" s="622"/>
      <c r="U35" s="622"/>
      <c r="V35" s="622"/>
      <c r="W35" s="622"/>
      <c r="X35" s="622"/>
      <c r="Y35" s="623"/>
      <c r="Z35" s="659">
        <v>10.8</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48947</v>
      </c>
      <c r="CS35" s="634"/>
      <c r="CT35" s="634"/>
      <c r="CU35" s="634"/>
      <c r="CV35" s="634"/>
      <c r="CW35" s="634"/>
      <c r="CX35" s="634"/>
      <c r="CY35" s="635"/>
      <c r="CZ35" s="624">
        <v>0.7</v>
      </c>
      <c r="DA35" s="636"/>
      <c r="DB35" s="636"/>
      <c r="DC35" s="637"/>
      <c r="DD35" s="627">
        <v>40235</v>
      </c>
      <c r="DE35" s="634"/>
      <c r="DF35" s="634"/>
      <c r="DG35" s="634"/>
      <c r="DH35" s="634"/>
      <c r="DI35" s="634"/>
      <c r="DJ35" s="634"/>
      <c r="DK35" s="635"/>
      <c r="DL35" s="627">
        <v>36107</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34873</v>
      </c>
      <c r="S36" s="622"/>
      <c r="T36" s="622"/>
      <c r="U36" s="622"/>
      <c r="V36" s="622"/>
      <c r="W36" s="622"/>
      <c r="X36" s="622"/>
      <c r="Y36" s="623"/>
      <c r="Z36" s="659">
        <v>0.5</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685201</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27860</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2362027</v>
      </c>
      <c r="CS36" s="622"/>
      <c r="CT36" s="622"/>
      <c r="CU36" s="622"/>
      <c r="CV36" s="622"/>
      <c r="CW36" s="622"/>
      <c r="CX36" s="622"/>
      <c r="CY36" s="623"/>
      <c r="CZ36" s="624">
        <v>36</v>
      </c>
      <c r="DA36" s="636"/>
      <c r="DB36" s="636"/>
      <c r="DC36" s="637"/>
      <c r="DD36" s="627">
        <v>962068</v>
      </c>
      <c r="DE36" s="622"/>
      <c r="DF36" s="622"/>
      <c r="DG36" s="622"/>
      <c r="DH36" s="622"/>
      <c r="DI36" s="622"/>
      <c r="DJ36" s="622"/>
      <c r="DK36" s="623"/>
      <c r="DL36" s="627">
        <v>494844</v>
      </c>
      <c r="DM36" s="622"/>
      <c r="DN36" s="622"/>
      <c r="DO36" s="622"/>
      <c r="DP36" s="622"/>
      <c r="DQ36" s="622"/>
      <c r="DR36" s="622"/>
      <c r="DS36" s="622"/>
      <c r="DT36" s="622"/>
      <c r="DU36" s="622"/>
      <c r="DV36" s="623"/>
      <c r="DW36" s="624">
        <v>19.100000000000001</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408161</v>
      </c>
      <c r="S37" s="622"/>
      <c r="T37" s="622"/>
      <c r="U37" s="622"/>
      <c r="V37" s="622"/>
      <c r="W37" s="622"/>
      <c r="X37" s="622"/>
      <c r="Y37" s="623"/>
      <c r="Z37" s="659">
        <v>6</v>
      </c>
      <c r="AA37" s="659"/>
      <c r="AB37" s="659"/>
      <c r="AC37" s="659"/>
      <c r="AD37" s="660" t="s">
        <v>122</v>
      </c>
      <c r="AE37" s="660"/>
      <c r="AF37" s="660"/>
      <c r="AG37" s="660"/>
      <c r="AH37" s="660"/>
      <c r="AI37" s="660"/>
      <c r="AJ37" s="660"/>
      <c r="AK37" s="660"/>
      <c r="AL37" s="624" t="s">
        <v>122</v>
      </c>
      <c r="AM37" s="625"/>
      <c r="AN37" s="625"/>
      <c r="AO37" s="661"/>
      <c r="AQ37" s="654" t="s">
        <v>318</v>
      </c>
      <c r="AR37" s="655"/>
      <c r="AS37" s="655"/>
      <c r="AT37" s="655"/>
      <c r="AU37" s="655"/>
      <c r="AV37" s="655"/>
      <c r="AW37" s="655"/>
      <c r="AX37" s="655"/>
      <c r="AY37" s="656"/>
      <c r="AZ37" s="621">
        <v>254005</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16301</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1731974</v>
      </c>
      <c r="CS37" s="634"/>
      <c r="CT37" s="634"/>
      <c r="CU37" s="634"/>
      <c r="CV37" s="634"/>
      <c r="CW37" s="634"/>
      <c r="CX37" s="634"/>
      <c r="CY37" s="635"/>
      <c r="CZ37" s="624">
        <v>26.4</v>
      </c>
      <c r="DA37" s="636"/>
      <c r="DB37" s="636"/>
      <c r="DC37" s="637"/>
      <c r="DD37" s="627">
        <v>476844</v>
      </c>
      <c r="DE37" s="634"/>
      <c r="DF37" s="634"/>
      <c r="DG37" s="634"/>
      <c r="DH37" s="634"/>
      <c r="DI37" s="634"/>
      <c r="DJ37" s="634"/>
      <c r="DK37" s="635"/>
      <c r="DL37" s="627">
        <v>245888</v>
      </c>
      <c r="DM37" s="634"/>
      <c r="DN37" s="634"/>
      <c r="DO37" s="634"/>
      <c r="DP37" s="634"/>
      <c r="DQ37" s="634"/>
      <c r="DR37" s="634"/>
      <c r="DS37" s="634"/>
      <c r="DT37" s="634"/>
      <c r="DU37" s="634"/>
      <c r="DV37" s="635"/>
      <c r="DW37" s="624">
        <v>9.5</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1256327</v>
      </c>
      <c r="S38" s="622"/>
      <c r="T38" s="622"/>
      <c r="U38" s="622"/>
      <c r="V38" s="622"/>
      <c r="W38" s="622"/>
      <c r="X38" s="622"/>
      <c r="Y38" s="623"/>
      <c r="Z38" s="659">
        <v>18.399999999999999</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149136</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841</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418575</v>
      </c>
      <c r="CS38" s="622"/>
      <c r="CT38" s="622"/>
      <c r="CU38" s="622"/>
      <c r="CV38" s="622"/>
      <c r="CW38" s="622"/>
      <c r="CX38" s="622"/>
      <c r="CY38" s="623"/>
      <c r="CZ38" s="624">
        <v>6.4</v>
      </c>
      <c r="DA38" s="636"/>
      <c r="DB38" s="636"/>
      <c r="DC38" s="637"/>
      <c r="DD38" s="627">
        <v>209686</v>
      </c>
      <c r="DE38" s="622"/>
      <c r="DF38" s="622"/>
      <c r="DG38" s="622"/>
      <c r="DH38" s="622"/>
      <c r="DI38" s="622"/>
      <c r="DJ38" s="622"/>
      <c r="DK38" s="623"/>
      <c r="DL38" s="627">
        <v>58639</v>
      </c>
      <c r="DM38" s="622"/>
      <c r="DN38" s="622"/>
      <c r="DO38" s="622"/>
      <c r="DP38" s="622"/>
      <c r="DQ38" s="622"/>
      <c r="DR38" s="622"/>
      <c r="DS38" s="622"/>
      <c r="DT38" s="622"/>
      <c r="DU38" s="622"/>
      <c r="DV38" s="623"/>
      <c r="DW38" s="624">
        <v>2.2999999999999998</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v>12621</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1390</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397141</v>
      </c>
      <c r="CS39" s="634"/>
      <c r="CT39" s="634"/>
      <c r="CU39" s="634"/>
      <c r="CV39" s="634"/>
      <c r="CW39" s="634"/>
      <c r="CX39" s="634"/>
      <c r="CY39" s="635"/>
      <c r="CZ39" s="624">
        <v>6</v>
      </c>
      <c r="DA39" s="636"/>
      <c r="DB39" s="636"/>
      <c r="DC39" s="637"/>
      <c r="DD39" s="627">
        <v>359669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12127</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117</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15200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6829249</v>
      </c>
      <c r="S41" s="646"/>
      <c r="T41" s="646"/>
      <c r="U41" s="646"/>
      <c r="V41" s="646"/>
      <c r="W41" s="646"/>
      <c r="X41" s="646"/>
      <c r="Y41" s="649"/>
      <c r="Z41" s="650">
        <v>100</v>
      </c>
      <c r="AA41" s="650"/>
      <c r="AB41" s="650"/>
      <c r="AC41" s="650"/>
      <c r="AD41" s="651">
        <v>2573555</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86605</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182834</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349</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1174092</v>
      </c>
      <c r="CS42" s="634"/>
      <c r="CT42" s="634"/>
      <c r="CU42" s="634"/>
      <c r="CV42" s="634"/>
      <c r="CW42" s="634"/>
      <c r="CX42" s="634"/>
      <c r="CY42" s="635"/>
      <c r="CZ42" s="624">
        <v>17.899999999999999</v>
      </c>
      <c r="DA42" s="636"/>
      <c r="DB42" s="636"/>
      <c r="DC42" s="637"/>
      <c r="DD42" s="627">
        <v>339663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32700</v>
      </c>
      <c r="CS43" s="634"/>
      <c r="CT43" s="634"/>
      <c r="CU43" s="634"/>
      <c r="CV43" s="634"/>
      <c r="CW43" s="634"/>
      <c r="CX43" s="634"/>
      <c r="CY43" s="635"/>
      <c r="CZ43" s="624">
        <v>0.5</v>
      </c>
      <c r="DA43" s="636"/>
      <c r="DB43" s="636"/>
      <c r="DC43" s="637"/>
      <c r="DD43" s="627">
        <v>32700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1174092</v>
      </c>
      <c r="CS44" s="622"/>
      <c r="CT44" s="622"/>
      <c r="CU44" s="622"/>
      <c r="CV44" s="622"/>
      <c r="CW44" s="622"/>
      <c r="CX44" s="622"/>
      <c r="CY44" s="623"/>
      <c r="CZ44" s="624">
        <v>17.899999999999999</v>
      </c>
      <c r="DA44" s="625"/>
      <c r="DB44" s="625"/>
      <c r="DC44" s="626"/>
      <c r="DD44" s="627">
        <v>339663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738438</v>
      </c>
      <c r="CS45" s="634"/>
      <c r="CT45" s="634"/>
      <c r="CU45" s="634"/>
      <c r="CV45" s="634"/>
      <c r="CW45" s="634"/>
      <c r="CX45" s="634"/>
      <c r="CY45" s="635"/>
      <c r="CZ45" s="624">
        <v>11.2</v>
      </c>
      <c r="DA45" s="636"/>
      <c r="DB45" s="636"/>
      <c r="DC45" s="637"/>
      <c r="DD45" s="627">
        <v>102818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369283</v>
      </c>
      <c r="CS46" s="622"/>
      <c r="CT46" s="622"/>
      <c r="CU46" s="622"/>
      <c r="CV46" s="622"/>
      <c r="CW46" s="622"/>
      <c r="CX46" s="622"/>
      <c r="CY46" s="623"/>
      <c r="CZ46" s="624">
        <v>5.6</v>
      </c>
      <c r="DA46" s="625"/>
      <c r="DB46" s="625"/>
      <c r="DC46" s="626"/>
      <c r="DD46" s="627">
        <v>191074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6568627</v>
      </c>
      <c r="CS49" s="606"/>
      <c r="CT49" s="606"/>
      <c r="CU49" s="606"/>
      <c r="CV49" s="606"/>
      <c r="CW49" s="606"/>
      <c r="CX49" s="606"/>
      <c r="CY49" s="607"/>
      <c r="CZ49" s="608">
        <v>100</v>
      </c>
      <c r="DA49" s="609"/>
      <c r="DB49" s="609"/>
      <c r="DC49" s="610"/>
      <c r="DD49" s="611">
        <v>3613319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0ibvN+XrYKlwIyEljSyf8l9imVnhcSPVWrUMZrmJ1xuqEW3nnjnEc4y65UfCd3qWEE3K+xiQv9myuU52qKJk8g==" saltValue="BM5Wb0UxjS0g3hpQ/4GM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v>6829</v>
      </c>
      <c r="R7" s="1103"/>
      <c r="S7" s="1103"/>
      <c r="T7" s="1103"/>
      <c r="U7" s="1103"/>
      <c r="V7" s="1103">
        <v>6568</v>
      </c>
      <c r="W7" s="1103"/>
      <c r="X7" s="1103"/>
      <c r="Y7" s="1103"/>
      <c r="Z7" s="1103"/>
      <c r="AA7" s="1103">
        <v>261</v>
      </c>
      <c r="AB7" s="1103"/>
      <c r="AC7" s="1103"/>
      <c r="AD7" s="1103"/>
      <c r="AE7" s="1104"/>
      <c r="AF7" s="1105">
        <v>259</v>
      </c>
      <c r="AG7" s="1106"/>
      <c r="AH7" s="1106"/>
      <c r="AI7" s="1106"/>
      <c r="AJ7" s="1107"/>
      <c r="AK7" s="1108">
        <v>739</v>
      </c>
      <c r="AL7" s="1109"/>
      <c r="AM7" s="1109"/>
      <c r="AN7" s="1109"/>
      <c r="AO7" s="1109"/>
      <c r="AP7" s="1109">
        <v>4130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7">
        <v>6829</v>
      </c>
      <c r="R23" s="1061"/>
      <c r="S23" s="1061"/>
      <c r="T23" s="1061"/>
      <c r="U23" s="1061"/>
      <c r="V23" s="1061">
        <v>6568</v>
      </c>
      <c r="W23" s="1061"/>
      <c r="X23" s="1061"/>
      <c r="Y23" s="1061"/>
      <c r="Z23" s="1061"/>
      <c r="AA23" s="1061">
        <v>261</v>
      </c>
      <c r="AB23" s="1061"/>
      <c r="AC23" s="1061"/>
      <c r="AD23" s="1061"/>
      <c r="AE23" s="1068"/>
      <c r="AF23" s="1069">
        <v>259</v>
      </c>
      <c r="AG23" s="1061"/>
      <c r="AH23" s="1061"/>
      <c r="AI23" s="1061"/>
      <c r="AJ23" s="1070"/>
      <c r="AK23" s="1071"/>
      <c r="AL23" s="1072"/>
      <c r="AM23" s="1072"/>
      <c r="AN23" s="1072"/>
      <c r="AO23" s="1072"/>
      <c r="AP23" s="1061">
        <v>4130</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387</v>
      </c>
      <c r="C28" s="1048"/>
      <c r="D28" s="1048"/>
      <c r="E28" s="1048"/>
      <c r="F28" s="1048"/>
      <c r="G28" s="1048"/>
      <c r="H28" s="1048"/>
      <c r="I28" s="1048"/>
      <c r="J28" s="1048"/>
      <c r="K28" s="1048"/>
      <c r="L28" s="1048"/>
      <c r="M28" s="1048"/>
      <c r="N28" s="1048"/>
      <c r="O28" s="1048"/>
      <c r="P28" s="1049"/>
      <c r="Q28" s="1050">
        <v>834</v>
      </c>
      <c r="R28" s="1051"/>
      <c r="S28" s="1051"/>
      <c r="T28" s="1051"/>
      <c r="U28" s="1051"/>
      <c r="V28" s="1051">
        <v>806</v>
      </c>
      <c r="W28" s="1051"/>
      <c r="X28" s="1051"/>
      <c r="Y28" s="1051"/>
      <c r="Z28" s="1051"/>
      <c r="AA28" s="1051">
        <v>28</v>
      </c>
      <c r="AB28" s="1051"/>
      <c r="AC28" s="1051"/>
      <c r="AD28" s="1051"/>
      <c r="AE28" s="1052"/>
      <c r="AF28" s="1053">
        <v>28</v>
      </c>
      <c r="AG28" s="1051"/>
      <c r="AH28" s="1051"/>
      <c r="AI28" s="1051"/>
      <c r="AJ28" s="1054"/>
      <c r="AK28" s="1042" t="s">
        <v>546</v>
      </c>
      <c r="AL28" s="1043"/>
      <c r="AM28" s="1043"/>
      <c r="AN28" s="1043"/>
      <c r="AO28" s="1043"/>
      <c r="AP28" s="1043" t="s">
        <v>546</v>
      </c>
      <c r="AQ28" s="1043"/>
      <c r="AR28" s="1043"/>
      <c r="AS28" s="1043"/>
      <c r="AT28" s="1043"/>
      <c r="AU28" s="1043" t="s">
        <v>546</v>
      </c>
      <c r="AV28" s="1043"/>
      <c r="AW28" s="1043"/>
      <c r="AX28" s="1043"/>
      <c r="AY28" s="1043"/>
      <c r="AZ28" s="1044" t="s">
        <v>546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388</v>
      </c>
      <c r="C29" s="1031"/>
      <c r="D29" s="1031"/>
      <c r="E29" s="1031"/>
      <c r="F29" s="1031"/>
      <c r="G29" s="1031"/>
      <c r="H29" s="1031"/>
      <c r="I29" s="1031"/>
      <c r="J29" s="1031"/>
      <c r="K29" s="1031"/>
      <c r="L29" s="1031"/>
      <c r="M29" s="1031"/>
      <c r="N29" s="1031"/>
      <c r="O29" s="1031"/>
      <c r="P29" s="1032"/>
      <c r="Q29" s="1038">
        <v>647</v>
      </c>
      <c r="R29" s="1039"/>
      <c r="S29" s="1039"/>
      <c r="T29" s="1039"/>
      <c r="U29" s="1039"/>
      <c r="V29" s="1039">
        <v>610</v>
      </c>
      <c r="W29" s="1039"/>
      <c r="X29" s="1039"/>
      <c r="Y29" s="1039"/>
      <c r="Z29" s="1039"/>
      <c r="AA29" s="1039">
        <v>37</v>
      </c>
      <c r="AB29" s="1039"/>
      <c r="AC29" s="1039"/>
      <c r="AD29" s="1039"/>
      <c r="AE29" s="1040"/>
      <c r="AF29" s="1035">
        <v>37</v>
      </c>
      <c r="AG29" s="1036"/>
      <c r="AH29" s="1036"/>
      <c r="AI29" s="1036"/>
      <c r="AJ29" s="1037"/>
      <c r="AK29" s="980" t="s">
        <v>546</v>
      </c>
      <c r="AL29" s="971"/>
      <c r="AM29" s="971"/>
      <c r="AN29" s="971"/>
      <c r="AO29" s="971"/>
      <c r="AP29" s="971" t="s">
        <v>546</v>
      </c>
      <c r="AQ29" s="971"/>
      <c r="AR29" s="971"/>
      <c r="AS29" s="971"/>
      <c r="AT29" s="971"/>
      <c r="AU29" s="971" t="s">
        <v>546</v>
      </c>
      <c r="AV29" s="971"/>
      <c r="AW29" s="971"/>
      <c r="AX29" s="971"/>
      <c r="AY29" s="971"/>
      <c r="AZ29" s="1041" t="s">
        <v>546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389</v>
      </c>
      <c r="C30" s="1031"/>
      <c r="D30" s="1031"/>
      <c r="E30" s="1031"/>
      <c r="F30" s="1031"/>
      <c r="G30" s="1031"/>
      <c r="H30" s="1031"/>
      <c r="I30" s="1031"/>
      <c r="J30" s="1031"/>
      <c r="K30" s="1031"/>
      <c r="L30" s="1031"/>
      <c r="M30" s="1031"/>
      <c r="N30" s="1031"/>
      <c r="O30" s="1031"/>
      <c r="P30" s="1032"/>
      <c r="Q30" s="1038">
        <v>66</v>
      </c>
      <c r="R30" s="1039"/>
      <c r="S30" s="1039"/>
      <c r="T30" s="1039"/>
      <c r="U30" s="1039"/>
      <c r="V30" s="1039">
        <v>65</v>
      </c>
      <c r="W30" s="1039"/>
      <c r="X30" s="1039"/>
      <c r="Y30" s="1039"/>
      <c r="Z30" s="1039"/>
      <c r="AA30" s="1039">
        <v>1</v>
      </c>
      <c r="AB30" s="1039"/>
      <c r="AC30" s="1039"/>
      <c r="AD30" s="1039"/>
      <c r="AE30" s="1040"/>
      <c r="AF30" s="1035">
        <v>1</v>
      </c>
      <c r="AG30" s="1036"/>
      <c r="AH30" s="1036"/>
      <c r="AI30" s="1036"/>
      <c r="AJ30" s="1037"/>
      <c r="AK30" s="980" t="s">
        <v>546</v>
      </c>
      <c r="AL30" s="971"/>
      <c r="AM30" s="971"/>
      <c r="AN30" s="971"/>
      <c r="AO30" s="971"/>
      <c r="AP30" s="971" t="s">
        <v>546</v>
      </c>
      <c r="AQ30" s="971"/>
      <c r="AR30" s="971"/>
      <c r="AS30" s="971"/>
      <c r="AT30" s="971"/>
      <c r="AU30" s="971" t="s">
        <v>546</v>
      </c>
      <c r="AV30" s="971"/>
      <c r="AW30" s="971"/>
      <c r="AX30" s="971"/>
      <c r="AY30" s="971"/>
      <c r="AZ30" s="1041" t="s">
        <v>546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390</v>
      </c>
      <c r="C31" s="1031"/>
      <c r="D31" s="1031"/>
      <c r="E31" s="1031"/>
      <c r="F31" s="1031"/>
      <c r="G31" s="1031"/>
      <c r="H31" s="1031"/>
      <c r="I31" s="1031"/>
      <c r="J31" s="1031"/>
      <c r="K31" s="1031"/>
      <c r="L31" s="1031"/>
      <c r="M31" s="1031"/>
      <c r="N31" s="1031"/>
      <c r="O31" s="1031"/>
      <c r="P31" s="1032"/>
      <c r="Q31" s="1038">
        <v>154</v>
      </c>
      <c r="R31" s="1039"/>
      <c r="S31" s="1039"/>
      <c r="T31" s="1039"/>
      <c r="U31" s="1039"/>
      <c r="V31" s="1039">
        <v>182</v>
      </c>
      <c r="W31" s="1039"/>
      <c r="X31" s="1039"/>
      <c r="Y31" s="1039"/>
      <c r="Z31" s="1039"/>
      <c r="AA31" s="1039">
        <v>-29</v>
      </c>
      <c r="AB31" s="1039"/>
      <c r="AC31" s="1039"/>
      <c r="AD31" s="1039"/>
      <c r="AE31" s="1040"/>
      <c r="AF31" s="1035">
        <v>118</v>
      </c>
      <c r="AG31" s="1036"/>
      <c r="AH31" s="1036"/>
      <c r="AI31" s="1036"/>
      <c r="AJ31" s="1037"/>
      <c r="AK31" s="980">
        <v>13</v>
      </c>
      <c r="AL31" s="971"/>
      <c r="AM31" s="971"/>
      <c r="AN31" s="971"/>
      <c r="AO31" s="971"/>
      <c r="AP31" s="971">
        <v>666</v>
      </c>
      <c r="AQ31" s="971"/>
      <c r="AR31" s="971"/>
      <c r="AS31" s="971"/>
      <c r="AT31" s="971"/>
      <c r="AU31" s="971">
        <v>75</v>
      </c>
      <c r="AV31" s="971"/>
      <c r="AW31" s="971"/>
      <c r="AX31" s="971"/>
      <c r="AY31" s="971"/>
      <c r="AZ31" s="1041" t="s">
        <v>546</v>
      </c>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250</v>
      </c>
      <c r="R32" s="1039"/>
      <c r="S32" s="1039"/>
      <c r="T32" s="1039"/>
      <c r="U32" s="1039"/>
      <c r="V32" s="1039">
        <v>250</v>
      </c>
      <c r="W32" s="1039"/>
      <c r="X32" s="1039"/>
      <c r="Y32" s="1039"/>
      <c r="Z32" s="1039"/>
      <c r="AA32" s="1039">
        <v>0</v>
      </c>
      <c r="AB32" s="1039"/>
      <c r="AC32" s="1039"/>
      <c r="AD32" s="1039"/>
      <c r="AE32" s="1040"/>
      <c r="AF32" s="1035" t="s">
        <v>122</v>
      </c>
      <c r="AG32" s="1036"/>
      <c r="AH32" s="1036"/>
      <c r="AI32" s="1036"/>
      <c r="AJ32" s="1037"/>
      <c r="AK32" s="980">
        <v>147</v>
      </c>
      <c r="AL32" s="971"/>
      <c r="AM32" s="971"/>
      <c r="AN32" s="971"/>
      <c r="AO32" s="971"/>
      <c r="AP32" s="971">
        <v>1213</v>
      </c>
      <c r="AQ32" s="971"/>
      <c r="AR32" s="971"/>
      <c r="AS32" s="971"/>
      <c r="AT32" s="971"/>
      <c r="AU32" s="971">
        <v>1055</v>
      </c>
      <c r="AV32" s="971"/>
      <c r="AW32" s="971"/>
      <c r="AX32" s="971"/>
      <c r="AY32" s="971"/>
      <c r="AZ32" s="1041" t="s">
        <v>546</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375</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184</v>
      </c>
      <c r="AG63" s="959"/>
      <c r="AH63" s="959"/>
      <c r="AI63" s="959"/>
      <c r="AJ63" s="1022"/>
      <c r="AK63" s="1023"/>
      <c r="AL63" s="963"/>
      <c r="AM63" s="963"/>
      <c r="AN63" s="963"/>
      <c r="AO63" s="963"/>
      <c r="AP63" s="959">
        <v>1879</v>
      </c>
      <c r="AQ63" s="959"/>
      <c r="AR63" s="959"/>
      <c r="AS63" s="959"/>
      <c r="AT63" s="959"/>
      <c r="AU63" s="959">
        <v>1130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398</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547</v>
      </c>
      <c r="C68" s="986"/>
      <c r="D68" s="986"/>
      <c r="E68" s="986"/>
      <c r="F68" s="986"/>
      <c r="G68" s="986"/>
      <c r="H68" s="986"/>
      <c r="I68" s="986"/>
      <c r="J68" s="986"/>
      <c r="K68" s="986"/>
      <c r="L68" s="986"/>
      <c r="M68" s="986"/>
      <c r="N68" s="986"/>
      <c r="O68" s="986"/>
      <c r="P68" s="987"/>
      <c r="Q68" s="988">
        <v>13190</v>
      </c>
      <c r="R68" s="982"/>
      <c r="S68" s="982"/>
      <c r="T68" s="982"/>
      <c r="U68" s="982"/>
      <c r="V68" s="982">
        <v>13458</v>
      </c>
      <c r="W68" s="982"/>
      <c r="X68" s="982"/>
      <c r="Y68" s="982"/>
      <c r="Z68" s="982"/>
      <c r="AA68" s="982">
        <v>-268</v>
      </c>
      <c r="AB68" s="982"/>
      <c r="AC68" s="982"/>
      <c r="AD68" s="982"/>
      <c r="AE68" s="982"/>
      <c r="AF68" s="982">
        <v>297</v>
      </c>
      <c r="AG68" s="982"/>
      <c r="AH68" s="982"/>
      <c r="AI68" s="982"/>
      <c r="AJ68" s="982"/>
      <c r="AK68" s="982">
        <v>2612</v>
      </c>
      <c r="AL68" s="982"/>
      <c r="AM68" s="982"/>
      <c r="AN68" s="982"/>
      <c r="AO68" s="982"/>
      <c r="AP68" s="982">
        <v>3524</v>
      </c>
      <c r="AQ68" s="982"/>
      <c r="AR68" s="982"/>
      <c r="AS68" s="982"/>
      <c r="AT68" s="982"/>
      <c r="AU68" s="982">
        <v>71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548</v>
      </c>
      <c r="C69" s="975"/>
      <c r="D69" s="975"/>
      <c r="E69" s="975"/>
      <c r="F69" s="975"/>
      <c r="G69" s="975"/>
      <c r="H69" s="975"/>
      <c r="I69" s="975"/>
      <c r="J69" s="975"/>
      <c r="K69" s="975"/>
      <c r="L69" s="975"/>
      <c r="M69" s="975"/>
      <c r="N69" s="975"/>
      <c r="O69" s="975"/>
      <c r="P69" s="976"/>
      <c r="Q69" s="977">
        <v>14900</v>
      </c>
      <c r="R69" s="971"/>
      <c r="S69" s="971"/>
      <c r="T69" s="971"/>
      <c r="U69" s="971"/>
      <c r="V69" s="971">
        <v>14740</v>
      </c>
      <c r="W69" s="971"/>
      <c r="X69" s="971"/>
      <c r="Y69" s="971"/>
      <c r="Z69" s="971"/>
      <c r="AA69" s="971">
        <v>160</v>
      </c>
      <c r="AB69" s="971"/>
      <c r="AC69" s="971"/>
      <c r="AD69" s="971"/>
      <c r="AE69" s="971"/>
      <c r="AF69" s="971">
        <v>37</v>
      </c>
      <c r="AG69" s="971"/>
      <c r="AH69" s="971"/>
      <c r="AI69" s="971"/>
      <c r="AJ69" s="971"/>
      <c r="AK69" s="971">
        <v>60</v>
      </c>
      <c r="AL69" s="971"/>
      <c r="AM69" s="971"/>
      <c r="AN69" s="971"/>
      <c r="AO69" s="971"/>
      <c r="AP69" s="971">
        <v>5854</v>
      </c>
      <c r="AQ69" s="971"/>
      <c r="AR69" s="971"/>
      <c r="AS69" s="971"/>
      <c r="AT69" s="971"/>
      <c r="AU69" s="971">
        <v>491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549</v>
      </c>
      <c r="C70" s="975"/>
      <c r="D70" s="975"/>
      <c r="E70" s="975"/>
      <c r="F70" s="975"/>
      <c r="G70" s="975"/>
      <c r="H70" s="975"/>
      <c r="I70" s="975"/>
      <c r="J70" s="975"/>
      <c r="K70" s="975"/>
      <c r="L70" s="975"/>
      <c r="M70" s="975"/>
      <c r="N70" s="975"/>
      <c r="O70" s="975"/>
      <c r="P70" s="976"/>
      <c r="Q70" s="977">
        <v>617</v>
      </c>
      <c r="R70" s="971"/>
      <c r="S70" s="971"/>
      <c r="T70" s="971"/>
      <c r="U70" s="971"/>
      <c r="V70" s="971">
        <v>566</v>
      </c>
      <c r="W70" s="971"/>
      <c r="X70" s="971"/>
      <c r="Y70" s="971"/>
      <c r="Z70" s="971"/>
      <c r="AA70" s="971">
        <v>51</v>
      </c>
      <c r="AB70" s="971"/>
      <c r="AC70" s="971"/>
      <c r="AD70" s="971"/>
      <c r="AE70" s="971"/>
      <c r="AF70" s="971">
        <v>51</v>
      </c>
      <c r="AG70" s="971"/>
      <c r="AH70" s="971"/>
      <c r="AI70" s="971"/>
      <c r="AJ70" s="971"/>
      <c r="AK70" s="971">
        <v>39</v>
      </c>
      <c r="AL70" s="971"/>
      <c r="AM70" s="971"/>
      <c r="AN70" s="971"/>
      <c r="AO70" s="971"/>
      <c r="AP70" s="971" t="s">
        <v>546</v>
      </c>
      <c r="AQ70" s="971"/>
      <c r="AR70" s="971"/>
      <c r="AS70" s="971"/>
      <c r="AT70" s="971"/>
      <c r="AU70" s="971" t="s">
        <v>546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550</v>
      </c>
      <c r="C71" s="975"/>
      <c r="D71" s="975"/>
      <c r="E71" s="975"/>
      <c r="F71" s="975"/>
      <c r="G71" s="975"/>
      <c r="H71" s="975"/>
      <c r="I71" s="975"/>
      <c r="J71" s="975"/>
      <c r="K71" s="975"/>
      <c r="L71" s="975"/>
      <c r="M71" s="975"/>
      <c r="N71" s="975"/>
      <c r="O71" s="975"/>
      <c r="P71" s="976"/>
      <c r="Q71" s="977">
        <v>177493</v>
      </c>
      <c r="R71" s="971"/>
      <c r="S71" s="971"/>
      <c r="T71" s="971"/>
      <c r="U71" s="971"/>
      <c r="V71" s="971">
        <v>175048</v>
      </c>
      <c r="W71" s="971"/>
      <c r="X71" s="971"/>
      <c r="Y71" s="971"/>
      <c r="Z71" s="971"/>
      <c r="AA71" s="971">
        <v>2445</v>
      </c>
      <c r="AB71" s="971"/>
      <c r="AC71" s="971"/>
      <c r="AD71" s="971"/>
      <c r="AE71" s="971"/>
      <c r="AF71" s="971">
        <v>2442</v>
      </c>
      <c r="AG71" s="971"/>
      <c r="AH71" s="971"/>
      <c r="AI71" s="971"/>
      <c r="AJ71" s="971"/>
      <c r="AK71" s="971">
        <v>6094</v>
      </c>
      <c r="AL71" s="971"/>
      <c r="AM71" s="971"/>
      <c r="AN71" s="971"/>
      <c r="AO71" s="971"/>
      <c r="AP71" s="971" t="s">
        <v>546</v>
      </c>
      <c r="AQ71" s="971"/>
      <c r="AR71" s="971"/>
      <c r="AS71" s="971"/>
      <c r="AT71" s="971"/>
      <c r="AU71" s="971" t="s">
        <v>546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551</v>
      </c>
      <c r="C72" s="975"/>
      <c r="D72" s="975"/>
      <c r="E72" s="975"/>
      <c r="F72" s="975"/>
      <c r="G72" s="975"/>
      <c r="H72" s="975"/>
      <c r="I72" s="975"/>
      <c r="J72" s="975"/>
      <c r="K72" s="975"/>
      <c r="L72" s="975"/>
      <c r="M72" s="975"/>
      <c r="N72" s="975"/>
      <c r="O72" s="975"/>
      <c r="P72" s="976"/>
      <c r="Q72" s="977">
        <v>895</v>
      </c>
      <c r="R72" s="971"/>
      <c r="S72" s="971"/>
      <c r="T72" s="971"/>
      <c r="U72" s="971"/>
      <c r="V72" s="971">
        <v>875</v>
      </c>
      <c r="W72" s="971"/>
      <c r="X72" s="971"/>
      <c r="Y72" s="971"/>
      <c r="Z72" s="971"/>
      <c r="AA72" s="971">
        <v>20</v>
      </c>
      <c r="AB72" s="971"/>
      <c r="AC72" s="971"/>
      <c r="AD72" s="971"/>
      <c r="AE72" s="971"/>
      <c r="AF72" s="971">
        <v>20</v>
      </c>
      <c r="AG72" s="971"/>
      <c r="AH72" s="971"/>
      <c r="AI72" s="971"/>
      <c r="AJ72" s="971"/>
      <c r="AK72" s="971">
        <v>60</v>
      </c>
      <c r="AL72" s="971"/>
      <c r="AM72" s="971"/>
      <c r="AN72" s="971"/>
      <c r="AO72" s="971"/>
      <c r="AP72" s="971" t="s">
        <v>546</v>
      </c>
      <c r="AQ72" s="971"/>
      <c r="AR72" s="971"/>
      <c r="AS72" s="971"/>
      <c r="AT72" s="971"/>
      <c r="AU72" s="971" t="s">
        <v>546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552</v>
      </c>
      <c r="C73" s="975"/>
      <c r="D73" s="975"/>
      <c r="E73" s="975"/>
      <c r="F73" s="975"/>
      <c r="G73" s="975"/>
      <c r="H73" s="975"/>
      <c r="I73" s="975"/>
      <c r="J73" s="975"/>
      <c r="K73" s="975"/>
      <c r="L73" s="975"/>
      <c r="M73" s="975"/>
      <c r="N73" s="975"/>
      <c r="O73" s="975"/>
      <c r="P73" s="976"/>
      <c r="Q73" s="977">
        <v>5908</v>
      </c>
      <c r="R73" s="971"/>
      <c r="S73" s="971"/>
      <c r="T73" s="971"/>
      <c r="U73" s="971"/>
      <c r="V73" s="971">
        <v>3386</v>
      </c>
      <c r="W73" s="971"/>
      <c r="X73" s="971"/>
      <c r="Y73" s="971"/>
      <c r="Z73" s="971"/>
      <c r="AA73" s="971">
        <v>2522</v>
      </c>
      <c r="AB73" s="971"/>
      <c r="AC73" s="971"/>
      <c r="AD73" s="971"/>
      <c r="AE73" s="971"/>
      <c r="AF73" s="971">
        <v>2522</v>
      </c>
      <c r="AG73" s="971"/>
      <c r="AH73" s="971"/>
      <c r="AI73" s="971"/>
      <c r="AJ73" s="971"/>
      <c r="AK73" s="971" t="s">
        <v>546</v>
      </c>
      <c r="AL73" s="971"/>
      <c r="AM73" s="971"/>
      <c r="AN73" s="971"/>
      <c r="AO73" s="971"/>
      <c r="AP73" s="971" t="s">
        <v>546</v>
      </c>
      <c r="AQ73" s="971"/>
      <c r="AR73" s="971"/>
      <c r="AS73" s="971"/>
      <c r="AT73" s="971"/>
      <c r="AU73" s="971" t="s">
        <v>546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553</v>
      </c>
      <c r="C74" s="975"/>
      <c r="D74" s="975"/>
      <c r="E74" s="975"/>
      <c r="F74" s="975"/>
      <c r="G74" s="975"/>
      <c r="H74" s="975"/>
      <c r="I74" s="975"/>
      <c r="J74" s="975"/>
      <c r="K74" s="975"/>
      <c r="L74" s="975"/>
      <c r="M74" s="975"/>
      <c r="N74" s="975"/>
      <c r="O74" s="975"/>
      <c r="P74" s="976"/>
      <c r="Q74" s="977">
        <v>127</v>
      </c>
      <c r="R74" s="971"/>
      <c r="S74" s="971"/>
      <c r="T74" s="971"/>
      <c r="U74" s="971"/>
      <c r="V74" s="971">
        <v>122</v>
      </c>
      <c r="W74" s="971"/>
      <c r="X74" s="971"/>
      <c r="Y74" s="971"/>
      <c r="Z74" s="971"/>
      <c r="AA74" s="971">
        <v>5</v>
      </c>
      <c r="AB74" s="971"/>
      <c r="AC74" s="971"/>
      <c r="AD74" s="971"/>
      <c r="AE74" s="971"/>
      <c r="AF74" s="971">
        <v>5</v>
      </c>
      <c r="AG74" s="971"/>
      <c r="AH74" s="971"/>
      <c r="AI74" s="971"/>
      <c r="AJ74" s="971"/>
      <c r="AK74" s="971" t="s">
        <v>546</v>
      </c>
      <c r="AL74" s="971"/>
      <c r="AM74" s="971"/>
      <c r="AN74" s="971"/>
      <c r="AO74" s="971"/>
      <c r="AP74" s="971" t="s">
        <v>546</v>
      </c>
      <c r="AQ74" s="971"/>
      <c r="AR74" s="971"/>
      <c r="AS74" s="971"/>
      <c r="AT74" s="971"/>
      <c r="AU74" s="971" t="s">
        <v>546</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375</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5374</v>
      </c>
      <c r="AG88" s="959"/>
      <c r="AH88" s="959"/>
      <c r="AI88" s="959"/>
      <c r="AJ88" s="959"/>
      <c r="AK88" s="963"/>
      <c r="AL88" s="963"/>
      <c r="AM88" s="963"/>
      <c r="AN88" s="963"/>
      <c r="AO88" s="963"/>
      <c r="AP88" s="959">
        <v>9378</v>
      </c>
      <c r="AQ88" s="959"/>
      <c r="AR88" s="959"/>
      <c r="AS88" s="959"/>
      <c r="AT88" s="959"/>
      <c r="AU88" s="959">
        <v>562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473658</v>
      </c>
      <c r="AB110" s="889"/>
      <c r="AC110" s="889"/>
      <c r="AD110" s="889"/>
      <c r="AE110" s="890"/>
      <c r="AF110" s="891">
        <v>488643</v>
      </c>
      <c r="AG110" s="889"/>
      <c r="AH110" s="889"/>
      <c r="AI110" s="889"/>
      <c r="AJ110" s="890"/>
      <c r="AK110" s="891">
        <v>482360</v>
      </c>
      <c r="AL110" s="889"/>
      <c r="AM110" s="889"/>
      <c r="AN110" s="889"/>
      <c r="AO110" s="890"/>
      <c r="AP110" s="892">
        <v>22.7</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3373289</v>
      </c>
      <c r="BR110" s="842"/>
      <c r="BS110" s="842"/>
      <c r="BT110" s="842"/>
      <c r="BU110" s="842"/>
      <c r="BV110" s="842">
        <v>3342453</v>
      </c>
      <c r="BW110" s="842"/>
      <c r="BX110" s="842"/>
      <c r="BY110" s="842"/>
      <c r="BZ110" s="842"/>
      <c r="CA110" s="842">
        <v>4129697</v>
      </c>
      <c r="CB110" s="842"/>
      <c r="CC110" s="842"/>
      <c r="CD110" s="842"/>
      <c r="CE110" s="842"/>
      <c r="CF110" s="866">
        <v>194.5</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1275557</v>
      </c>
      <c r="BR111" s="817"/>
      <c r="BS111" s="817"/>
      <c r="BT111" s="817"/>
      <c r="BU111" s="817"/>
      <c r="BV111" s="817">
        <v>1132480</v>
      </c>
      <c r="BW111" s="817"/>
      <c r="BX111" s="817"/>
      <c r="BY111" s="817"/>
      <c r="BZ111" s="817"/>
      <c r="CA111" s="817">
        <v>939639</v>
      </c>
      <c r="CB111" s="817"/>
      <c r="CC111" s="817"/>
      <c r="CD111" s="817"/>
      <c r="CE111" s="817"/>
      <c r="CF111" s="875">
        <v>44.2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1203997</v>
      </c>
      <c r="BR112" s="817"/>
      <c r="BS112" s="817"/>
      <c r="BT112" s="817"/>
      <c r="BU112" s="817"/>
      <c r="BV112" s="817">
        <v>1168194</v>
      </c>
      <c r="BW112" s="817"/>
      <c r="BX112" s="817"/>
      <c r="BY112" s="817"/>
      <c r="BZ112" s="817"/>
      <c r="CA112" s="817">
        <v>1130011</v>
      </c>
      <c r="CB112" s="817"/>
      <c r="CC112" s="817"/>
      <c r="CD112" s="817"/>
      <c r="CE112" s="817"/>
      <c r="CF112" s="875">
        <v>53.2</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88773</v>
      </c>
      <c r="AB113" s="919"/>
      <c r="AC113" s="919"/>
      <c r="AD113" s="919"/>
      <c r="AE113" s="920"/>
      <c r="AF113" s="921">
        <v>85822</v>
      </c>
      <c r="AG113" s="919"/>
      <c r="AH113" s="919"/>
      <c r="AI113" s="919"/>
      <c r="AJ113" s="920"/>
      <c r="AK113" s="921">
        <v>80482</v>
      </c>
      <c r="AL113" s="919"/>
      <c r="AM113" s="919"/>
      <c r="AN113" s="919"/>
      <c r="AO113" s="920"/>
      <c r="AP113" s="922">
        <v>3.8</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158926</v>
      </c>
      <c r="BR113" s="817"/>
      <c r="BS113" s="817"/>
      <c r="BT113" s="817"/>
      <c r="BU113" s="817"/>
      <c r="BV113" s="817">
        <v>313534</v>
      </c>
      <c r="BW113" s="817"/>
      <c r="BX113" s="817"/>
      <c r="BY113" s="817"/>
      <c r="BZ113" s="817"/>
      <c r="CA113" s="817">
        <v>561642</v>
      </c>
      <c r="CB113" s="817"/>
      <c r="CC113" s="817"/>
      <c r="CD113" s="817"/>
      <c r="CE113" s="817"/>
      <c r="CF113" s="875">
        <v>26.4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47604</v>
      </c>
      <c r="AB114" s="780"/>
      <c r="AC114" s="780"/>
      <c r="AD114" s="780"/>
      <c r="AE114" s="781"/>
      <c r="AF114" s="782">
        <v>38233</v>
      </c>
      <c r="AG114" s="780"/>
      <c r="AH114" s="780"/>
      <c r="AI114" s="780"/>
      <c r="AJ114" s="781"/>
      <c r="AK114" s="782">
        <v>38600</v>
      </c>
      <c r="AL114" s="780"/>
      <c r="AM114" s="780"/>
      <c r="AN114" s="780"/>
      <c r="AO114" s="781"/>
      <c r="AP114" s="824">
        <v>1.8</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437504</v>
      </c>
      <c r="BR114" s="817"/>
      <c r="BS114" s="817"/>
      <c r="BT114" s="817"/>
      <c r="BU114" s="817"/>
      <c r="BV114" s="817">
        <v>409908</v>
      </c>
      <c r="BW114" s="817"/>
      <c r="BX114" s="817"/>
      <c r="BY114" s="817"/>
      <c r="BZ114" s="817"/>
      <c r="CA114" s="817">
        <v>412257</v>
      </c>
      <c r="CB114" s="817"/>
      <c r="CC114" s="817"/>
      <c r="CD114" s="817"/>
      <c r="CE114" s="817"/>
      <c r="CF114" s="875">
        <v>19.399999999999999</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45376</v>
      </c>
      <c r="AB115" s="919"/>
      <c r="AC115" s="919"/>
      <c r="AD115" s="919"/>
      <c r="AE115" s="920"/>
      <c r="AF115" s="921">
        <v>44664</v>
      </c>
      <c r="AG115" s="919"/>
      <c r="AH115" s="919"/>
      <c r="AI115" s="919"/>
      <c r="AJ115" s="920"/>
      <c r="AK115" s="921">
        <v>94431</v>
      </c>
      <c r="AL115" s="919"/>
      <c r="AM115" s="919"/>
      <c r="AN115" s="919"/>
      <c r="AO115" s="920"/>
      <c r="AP115" s="922">
        <v>4.4000000000000004</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276</v>
      </c>
      <c r="AB116" s="780"/>
      <c r="AC116" s="780"/>
      <c r="AD116" s="780"/>
      <c r="AE116" s="781"/>
      <c r="AF116" s="782">
        <v>3866</v>
      </c>
      <c r="AG116" s="780"/>
      <c r="AH116" s="780"/>
      <c r="AI116" s="780"/>
      <c r="AJ116" s="781"/>
      <c r="AK116" s="782">
        <v>7301</v>
      </c>
      <c r="AL116" s="780"/>
      <c r="AM116" s="780"/>
      <c r="AN116" s="780"/>
      <c r="AO116" s="781"/>
      <c r="AP116" s="824">
        <v>0.3</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655687</v>
      </c>
      <c r="AB117" s="903"/>
      <c r="AC117" s="903"/>
      <c r="AD117" s="903"/>
      <c r="AE117" s="904"/>
      <c r="AF117" s="905">
        <v>661228</v>
      </c>
      <c r="AG117" s="903"/>
      <c r="AH117" s="903"/>
      <c r="AI117" s="903"/>
      <c r="AJ117" s="904"/>
      <c r="AK117" s="905">
        <v>703174</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440</v>
      </c>
      <c r="BP119" s="878"/>
      <c r="BQ119" s="879">
        <v>6449273</v>
      </c>
      <c r="BR119" s="845"/>
      <c r="BS119" s="845"/>
      <c r="BT119" s="845"/>
      <c r="BU119" s="845"/>
      <c r="BV119" s="845">
        <v>6366569</v>
      </c>
      <c r="BW119" s="845"/>
      <c r="BX119" s="845"/>
      <c r="BY119" s="845"/>
      <c r="BZ119" s="845"/>
      <c r="CA119" s="845">
        <v>7173246</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1275557</v>
      </c>
      <c r="DH119" s="764"/>
      <c r="DI119" s="764"/>
      <c r="DJ119" s="764"/>
      <c r="DK119" s="765"/>
      <c r="DL119" s="766">
        <v>1132480</v>
      </c>
      <c r="DM119" s="764"/>
      <c r="DN119" s="764"/>
      <c r="DO119" s="764"/>
      <c r="DP119" s="765"/>
      <c r="DQ119" s="766">
        <v>939639</v>
      </c>
      <c r="DR119" s="764"/>
      <c r="DS119" s="764"/>
      <c r="DT119" s="764"/>
      <c r="DU119" s="765"/>
      <c r="DV119" s="848">
        <v>44.2</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3013739</v>
      </c>
      <c r="BR120" s="842"/>
      <c r="BS120" s="842"/>
      <c r="BT120" s="842"/>
      <c r="BU120" s="842"/>
      <c r="BV120" s="842">
        <v>2202622</v>
      </c>
      <c r="BW120" s="842"/>
      <c r="BX120" s="842"/>
      <c r="BY120" s="842"/>
      <c r="BZ120" s="842"/>
      <c r="CA120" s="842">
        <v>2078803</v>
      </c>
      <c r="CB120" s="842"/>
      <c r="CC120" s="842"/>
      <c r="CD120" s="842"/>
      <c r="CE120" s="842"/>
      <c r="CF120" s="866">
        <v>97.9</v>
      </c>
      <c r="CG120" s="867"/>
      <c r="CH120" s="867"/>
      <c r="CI120" s="867"/>
      <c r="CJ120" s="867"/>
      <c r="CK120" s="868" t="s">
        <v>444</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1077833</v>
      </c>
      <c r="DH120" s="842"/>
      <c r="DI120" s="842"/>
      <c r="DJ120" s="842"/>
      <c r="DK120" s="842"/>
      <c r="DL120" s="842">
        <v>1056540</v>
      </c>
      <c r="DM120" s="842"/>
      <c r="DN120" s="842"/>
      <c r="DO120" s="842"/>
      <c r="DP120" s="842"/>
      <c r="DQ120" s="842">
        <v>1055465</v>
      </c>
      <c r="DR120" s="842"/>
      <c r="DS120" s="842"/>
      <c r="DT120" s="842"/>
      <c r="DU120" s="842"/>
      <c r="DV120" s="843">
        <v>49.7</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7776</v>
      </c>
      <c r="BR121" s="817"/>
      <c r="BS121" s="817"/>
      <c r="BT121" s="817"/>
      <c r="BU121" s="817"/>
      <c r="BV121" s="817">
        <v>11895</v>
      </c>
      <c r="BW121" s="817"/>
      <c r="BX121" s="817"/>
      <c r="BY121" s="817"/>
      <c r="BZ121" s="817"/>
      <c r="CA121" s="817">
        <v>79713</v>
      </c>
      <c r="CB121" s="817"/>
      <c r="CC121" s="817"/>
      <c r="CD121" s="817"/>
      <c r="CE121" s="817"/>
      <c r="CF121" s="875">
        <v>3.8</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126164</v>
      </c>
      <c r="DH121" s="817"/>
      <c r="DI121" s="817"/>
      <c r="DJ121" s="817"/>
      <c r="DK121" s="817"/>
      <c r="DL121" s="817">
        <v>111654</v>
      </c>
      <c r="DM121" s="817"/>
      <c r="DN121" s="817"/>
      <c r="DO121" s="817"/>
      <c r="DP121" s="817"/>
      <c r="DQ121" s="817">
        <v>74546</v>
      </c>
      <c r="DR121" s="817"/>
      <c r="DS121" s="817"/>
      <c r="DT121" s="817"/>
      <c r="DU121" s="817"/>
      <c r="DV121" s="794">
        <v>3.5</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3149321</v>
      </c>
      <c r="BR122" s="845"/>
      <c r="BS122" s="845"/>
      <c r="BT122" s="845"/>
      <c r="BU122" s="845"/>
      <c r="BV122" s="845">
        <v>3113982</v>
      </c>
      <c r="BW122" s="845"/>
      <c r="BX122" s="845"/>
      <c r="BY122" s="845"/>
      <c r="BZ122" s="845"/>
      <c r="CA122" s="845">
        <v>3740533</v>
      </c>
      <c r="CB122" s="845"/>
      <c r="CC122" s="845"/>
      <c r="CD122" s="845"/>
      <c r="CE122" s="845"/>
      <c r="CF122" s="846">
        <v>176.1</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448</v>
      </c>
      <c r="BP123" s="878"/>
      <c r="BQ123" s="832">
        <v>6170836</v>
      </c>
      <c r="BR123" s="833"/>
      <c r="BS123" s="833"/>
      <c r="BT123" s="833"/>
      <c r="BU123" s="833"/>
      <c r="BV123" s="833">
        <v>5328499</v>
      </c>
      <c r="BW123" s="833"/>
      <c r="BX123" s="833"/>
      <c r="BY123" s="833"/>
      <c r="BZ123" s="833"/>
      <c r="CA123" s="833">
        <v>5899049</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12.6</v>
      </c>
      <c r="BR124" s="831"/>
      <c r="BS124" s="831"/>
      <c r="BT124" s="831"/>
      <c r="BU124" s="831"/>
      <c r="BV124" s="831">
        <v>47.8</v>
      </c>
      <c r="BW124" s="831"/>
      <c r="BX124" s="831"/>
      <c r="BY124" s="831"/>
      <c r="BZ124" s="831"/>
      <c r="CA124" s="831">
        <v>59.9</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45376</v>
      </c>
      <c r="AB126" s="780"/>
      <c r="AC126" s="780"/>
      <c r="AD126" s="780"/>
      <c r="AE126" s="781"/>
      <c r="AF126" s="782">
        <v>44664</v>
      </c>
      <c r="AG126" s="780"/>
      <c r="AH126" s="780"/>
      <c r="AI126" s="780"/>
      <c r="AJ126" s="781"/>
      <c r="AK126" s="782">
        <v>94431</v>
      </c>
      <c r="AL126" s="780"/>
      <c r="AM126" s="780"/>
      <c r="AN126" s="780"/>
      <c r="AO126" s="781"/>
      <c r="AP126" s="824">
        <v>4.4000000000000004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497</v>
      </c>
      <c r="AB128" s="801"/>
      <c r="AC128" s="801"/>
      <c r="AD128" s="801"/>
      <c r="AE128" s="802"/>
      <c r="AF128" s="803" t="s">
        <v>122</v>
      </c>
      <c r="AG128" s="801"/>
      <c r="AH128" s="801"/>
      <c r="AI128" s="801"/>
      <c r="AJ128" s="802"/>
      <c r="AK128" s="803">
        <v>4431</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2599277</v>
      </c>
      <c r="AB129" s="780"/>
      <c r="AC129" s="780"/>
      <c r="AD129" s="780"/>
      <c r="AE129" s="781"/>
      <c r="AF129" s="782">
        <v>2560453</v>
      </c>
      <c r="AG129" s="780"/>
      <c r="AH129" s="780"/>
      <c r="AI129" s="780"/>
      <c r="AJ129" s="781"/>
      <c r="AK129" s="782">
        <v>2512180</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401625</v>
      </c>
      <c r="AB130" s="780"/>
      <c r="AC130" s="780"/>
      <c r="AD130" s="780"/>
      <c r="AE130" s="781"/>
      <c r="AF130" s="782">
        <v>389229</v>
      </c>
      <c r="AG130" s="780"/>
      <c r="AH130" s="780"/>
      <c r="AI130" s="780"/>
      <c r="AJ130" s="781"/>
      <c r="AK130" s="782">
        <v>388408</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12.8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2197652</v>
      </c>
      <c r="AB131" s="764"/>
      <c r="AC131" s="764"/>
      <c r="AD131" s="764"/>
      <c r="AE131" s="765"/>
      <c r="AF131" s="766">
        <v>2171224</v>
      </c>
      <c r="AG131" s="764"/>
      <c r="AH131" s="764"/>
      <c r="AI131" s="764"/>
      <c r="AJ131" s="765"/>
      <c r="AK131" s="766">
        <v>2123772</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59.9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11.537996010000001</v>
      </c>
      <c r="AB132" s="745"/>
      <c r="AC132" s="745"/>
      <c r="AD132" s="745"/>
      <c r="AE132" s="746"/>
      <c r="AF132" s="747">
        <v>12.527449949999999</v>
      </c>
      <c r="AG132" s="745"/>
      <c r="AH132" s="745"/>
      <c r="AI132" s="745"/>
      <c r="AJ132" s="746"/>
      <c r="AK132" s="747">
        <v>14.612444269999999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12.9</v>
      </c>
      <c r="AB133" s="724"/>
      <c r="AC133" s="724"/>
      <c r="AD133" s="724"/>
      <c r="AE133" s="725"/>
      <c r="AF133" s="723">
        <v>12.4</v>
      </c>
      <c r="AG133" s="724"/>
      <c r="AH133" s="724"/>
      <c r="AI133" s="724"/>
      <c r="AJ133" s="725"/>
      <c r="AK133" s="723">
        <v>12.8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YxJIubrLJ+FL78u4dvLKWfCiynWagZWokiXZx/2P+G6mCQ/v+qEkmPM/+TjntCIgI9w/WoCB9SauElClKUKuw==" saltValue="jmFZLbrTPrp5WOxbtlxo6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0jGyV6MKgqK6uy+Bx7rrY3f1Y5uyo4CCDmGvv8uYx+C9XRsIa+R69+TrRP5qSUscDg3ca+ZV5SwBly/fwU4ww==" saltValue="kB1oNC7pejA5WP2LIxMn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13UR85Irh4JtGDnDzvsmTb4hWxnpzAGx2FEKufQhM+Az34XRfimLhT05Ng0/ZfZVjcQv02gKfE4GDG2habPfQ==" saltValue="CwGIsb+xicZJ8IwAs233Y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542478</v>
      </c>
      <c r="AP9" s="281">
        <v>113703</v>
      </c>
      <c r="AQ9" s="282">
        <v>243450</v>
      </c>
      <c r="AR9" s="283">
        <v>-53.3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285143</v>
      </c>
      <c r="AP10" s="284">
        <v>59766</v>
      </c>
      <c r="AQ10" s="285">
        <v>36828</v>
      </c>
      <c r="AR10" s="286">
        <v>62.3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86234</v>
      </c>
      <c r="AP11" s="284">
        <v>18075</v>
      </c>
      <c r="AQ11" s="285">
        <v>2575</v>
      </c>
      <c r="AR11" s="286">
        <v>601.9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40257</v>
      </c>
      <c r="AP13" s="284">
        <v>8438</v>
      </c>
      <c r="AQ13" s="285">
        <v>11862</v>
      </c>
      <c r="AR13" s="286">
        <v>-28.9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32700</v>
      </c>
      <c r="AP14" s="284">
        <v>6854</v>
      </c>
      <c r="AQ14" s="285">
        <v>4647</v>
      </c>
      <c r="AR14" s="286">
        <v>47.5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-34164</v>
      </c>
      <c r="AP15" s="284">
        <v>-7161</v>
      </c>
      <c r="AQ15" s="285">
        <v>-13358</v>
      </c>
      <c r="AR15" s="286">
        <v>-46.4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952648</v>
      </c>
      <c r="AP16" s="284">
        <v>199675</v>
      </c>
      <c r="AQ16" s="285">
        <v>286004</v>
      </c>
      <c r="AR16" s="286">
        <v>-30.2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14.67</v>
      </c>
      <c r="AP21" s="298">
        <v>24.25</v>
      </c>
      <c r="AQ21" s="299">
        <v>-9.58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97.2</v>
      </c>
      <c r="AP22" s="303">
        <v>95.4</v>
      </c>
      <c r="AQ22" s="304">
        <v>1.8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482360</v>
      </c>
      <c r="AP32" s="312">
        <v>101102</v>
      </c>
      <c r="AQ32" s="313">
        <v>167387</v>
      </c>
      <c r="AR32" s="314">
        <v>-39.6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80482</v>
      </c>
      <c r="AP35" s="312">
        <v>16869</v>
      </c>
      <c r="AQ35" s="313">
        <v>34589</v>
      </c>
      <c r="AR35" s="314">
        <v>-51.2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38600</v>
      </c>
      <c r="AP36" s="312">
        <v>8091</v>
      </c>
      <c r="AQ36" s="313">
        <v>2508</v>
      </c>
      <c r="AR36" s="314">
        <v>222.6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94431</v>
      </c>
      <c r="AP37" s="312">
        <v>19793</v>
      </c>
      <c r="AQ37" s="313">
        <v>1525</v>
      </c>
      <c r="AR37" s="314">
        <v>1197.9000000000001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v>7301</v>
      </c>
      <c r="AP38" s="315">
        <v>1530</v>
      </c>
      <c r="AQ38" s="316">
        <v>44</v>
      </c>
      <c r="AR38" s="304">
        <v>3377.3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-4431</v>
      </c>
      <c r="AP39" s="312">
        <v>-929</v>
      </c>
      <c r="AQ39" s="313">
        <v>-7489</v>
      </c>
      <c r="AR39" s="314">
        <v>-87.6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-388408</v>
      </c>
      <c r="AP40" s="312">
        <v>-81410</v>
      </c>
      <c r="AQ40" s="313">
        <v>-138932</v>
      </c>
      <c r="AR40" s="314">
        <v>-41.4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310335</v>
      </c>
      <c r="AP41" s="312">
        <v>65046</v>
      </c>
      <c r="AQ41" s="313">
        <v>59636</v>
      </c>
      <c r="AR41" s="314">
        <v>9.1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845012</v>
      </c>
      <c r="AN51" s="334">
        <v>161354</v>
      </c>
      <c r="AO51" s="335">
        <v>-12.4</v>
      </c>
      <c r="AP51" s="336">
        <v>190274</v>
      </c>
      <c r="AQ51" s="337">
        <v>13.6</v>
      </c>
      <c r="AR51" s="338">
        <v>-26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468780</v>
      </c>
      <c r="AN52" s="342">
        <v>89513</v>
      </c>
      <c r="AO52" s="343">
        <v>0.1</v>
      </c>
      <c r="AP52" s="344">
        <v>88584</v>
      </c>
      <c r="AQ52" s="345">
        <v>7.3</v>
      </c>
      <c r="AR52" s="346">
        <v>-7.2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1025073</v>
      </c>
      <c r="AN53" s="334">
        <v>200014</v>
      </c>
      <c r="AO53" s="335">
        <v>24</v>
      </c>
      <c r="AP53" s="336">
        <v>301035</v>
      </c>
      <c r="AQ53" s="337">
        <v>58.2</v>
      </c>
      <c r="AR53" s="338">
        <v>-34.200000000000003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426296</v>
      </c>
      <c r="AN54" s="342">
        <v>83180</v>
      </c>
      <c r="AO54" s="343">
        <v>-7.1</v>
      </c>
      <c r="AP54" s="344">
        <v>154376</v>
      </c>
      <c r="AQ54" s="345">
        <v>74.3</v>
      </c>
      <c r="AR54" s="346">
        <v>-81.400000000000006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535546</v>
      </c>
      <c r="AN55" s="334">
        <v>107712</v>
      </c>
      <c r="AO55" s="335">
        <v>-46.1</v>
      </c>
      <c r="AP55" s="336">
        <v>277467</v>
      </c>
      <c r="AQ55" s="337">
        <v>-7.8</v>
      </c>
      <c r="AR55" s="338">
        <v>-38.299999999999997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254267</v>
      </c>
      <c r="AN56" s="342">
        <v>51140</v>
      </c>
      <c r="AO56" s="343">
        <v>-38.5</v>
      </c>
      <c r="AP56" s="344">
        <v>128378</v>
      </c>
      <c r="AQ56" s="345">
        <v>-16.8</v>
      </c>
      <c r="AR56" s="346">
        <v>-21.7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1075411</v>
      </c>
      <c r="AN57" s="334">
        <v>220824</v>
      </c>
      <c r="AO57" s="335">
        <v>105</v>
      </c>
      <c r="AP57" s="336">
        <v>282256</v>
      </c>
      <c r="AQ57" s="337">
        <v>1.7</v>
      </c>
      <c r="AR57" s="338">
        <v>103.3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396270</v>
      </c>
      <c r="AN58" s="342">
        <v>81370</v>
      </c>
      <c r="AO58" s="343">
        <v>59.1</v>
      </c>
      <c r="AP58" s="344">
        <v>145453</v>
      </c>
      <c r="AQ58" s="345">
        <v>13.3</v>
      </c>
      <c r="AR58" s="346">
        <v>45.8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1174092</v>
      </c>
      <c r="AN59" s="334">
        <v>246089</v>
      </c>
      <c r="AO59" s="335">
        <v>11.4</v>
      </c>
      <c r="AP59" s="336">
        <v>295341</v>
      </c>
      <c r="AQ59" s="337">
        <v>4.5999999999999996</v>
      </c>
      <c r="AR59" s="338">
        <v>6.8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369283</v>
      </c>
      <c r="AN60" s="342">
        <v>77402</v>
      </c>
      <c r="AO60" s="343">
        <v>-4.9000000000000004</v>
      </c>
      <c r="AP60" s="344">
        <v>137402</v>
      </c>
      <c r="AQ60" s="345">
        <v>-5.5</v>
      </c>
      <c r="AR60" s="346">
        <v>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931027</v>
      </c>
      <c r="AN61" s="349">
        <v>187199</v>
      </c>
      <c r="AO61" s="350">
        <v>16.399999999999999</v>
      </c>
      <c r="AP61" s="351">
        <v>269275</v>
      </c>
      <c r="AQ61" s="352">
        <v>14.1</v>
      </c>
      <c r="AR61" s="338">
        <v>2.2999999999999998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382979</v>
      </c>
      <c r="AN62" s="342">
        <v>76521</v>
      </c>
      <c r="AO62" s="343">
        <v>1.7</v>
      </c>
      <c r="AP62" s="344">
        <v>130839</v>
      </c>
      <c r="AQ62" s="345">
        <v>14.5</v>
      </c>
      <c r="AR62" s="346">
        <v>-12.8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0Ug15QE7omvYQq3/VPkmEOjTBLBvg1il5id82ljYxXXXp7AOEr/VajNcL0SpUk7MNXgsIqDrV9oMaaEeKuLXCQ==" saltValue="QNee2G4QpU/0UQQyjmU4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Rw6IptO4UEhF8PehDLlWuS0lUS//LesqrFq66nV5mS+HvSA1MLorlPghCO4XBJUAo/u4V/6TbQoW8V7PcOCSCQ==" saltValue="8Y8qmMiv/nOmj8J8kTFU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ek5/WzFdjL9ffi7C985MSHY8dEF5U59RBBLRhlV+DGUG0J0SqLnYtFPcevI6Hh9TERYKb1pv/hE4IpBEqA15Iw==" saltValue="SPx0df6KtTfabtXsET58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30.72</v>
      </c>
      <c r="G47" s="12">
        <v>20.57</v>
      </c>
      <c r="H47" s="12">
        <v>31.56</v>
      </c>
      <c r="I47" s="12">
        <v>13.25</v>
      </c>
      <c r="J47" s="13">
        <v>13.74</v>
      </c>
    </row>
    <row r="48" spans="2:10" ht="57.75" customHeight="1" x14ac:dyDescent="0.15">
      <c r="B48" s="14"/>
      <c r="C48" s="1141" t="s">
        <v>4</v>
      </c>
      <c r="D48" s="1141"/>
      <c r="E48" s="1142"/>
      <c r="F48" s="15">
        <v>4.0599999999999996</v>
      </c>
      <c r="G48" s="16">
        <v>8.2799999999999994</v>
      </c>
      <c r="H48" s="16">
        <v>7.76</v>
      </c>
      <c r="I48" s="16">
        <v>7.07</v>
      </c>
      <c r="J48" s="17">
        <v>10.31</v>
      </c>
    </row>
    <row r="49" spans="2:10" ht="57.75" customHeight="1" thickBot="1" x14ac:dyDescent="0.2">
      <c r="B49" s="18"/>
      <c r="C49" s="1143" t="s">
        <v>5</v>
      </c>
      <c r="D49" s="1143"/>
      <c r="E49" s="1144"/>
      <c r="F49" s="19" t="s">
        <v>529</v>
      </c>
      <c r="G49" s="20" t="s">
        <v>530</v>
      </c>
      <c r="H49" s="20">
        <v>6.76</v>
      </c>
      <c r="I49" s="20" t="s">
        <v>531</v>
      </c>
      <c r="J49" s="21" t="s">
        <v>532</v>
      </c>
    </row>
    <row r="50" spans="2:10" x14ac:dyDescent="0.15"/>
  </sheetData>
  <sheetProtection algorithmName="SHA-512" hashValue="sXJYsSpT+j1rn+EsWO4OP2AAJMDefeyhqVh3iAvG7TSI2G5cskueUQdqgkDH9d1sbkr3wLml7BwjakX3ucuRpA==" saltValue="V+Q9/lZHNLp9I6+SgU44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2025-03-21T00:41:05Z</cp:lastPrinted>
  <dcterms:created xsi:type="dcterms:W3CDTF">2025-02-19T00:30:47Z</dcterms:created>
  <dcterms:modified xsi:type="dcterms:W3CDTF">2025-08-22T02:17:05Z</dcterms:modified>
  <cp:category/>
</cp:coreProperties>
</file>