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E:\oomamachi\99_納品物△\３．連結会計の財務書類（円単位）\"/>
    </mc:Choice>
  </mc:AlternateContent>
  <xr:revisionPtr revIDLastSave="0" documentId="13_ncr:1_{09F53DEA-9BBB-4D18-8E97-405814D51A36}" xr6:coauthVersionLast="47" xr6:coauthVersionMax="47" xr10:uidLastSave="{00000000-0000-0000-0000-000000000000}"/>
  <bookViews>
    <workbookView xWindow="-28920" yWindow="16140" windowWidth="29040" windowHeight="15720" xr2:uid="{00000000-000D-0000-FFFF-FFFF00000000}"/>
  </bookViews>
  <sheets>
    <sheet name="有形固定資産" sheetId="7" r:id="rId1"/>
    <sheet name="投資及び出資金" sheetId="8" r:id="rId2"/>
    <sheet name="基金" sheetId="9" r:id="rId3"/>
    <sheet name="貸付金" sheetId="10" r:id="rId4"/>
    <sheet name="未収金及び長期延滞債権" sheetId="11" r:id="rId5"/>
    <sheet name="地方債（借入先別）" sheetId="12" r:id="rId6"/>
    <sheet name="地方債（利率別など）" sheetId="13" r:id="rId7"/>
    <sheet name="引当金" sheetId="14" r:id="rId8"/>
    <sheet name="補助金" sheetId="15" r:id="rId9"/>
    <sheet name="財源明細" sheetId="16" r:id="rId10"/>
    <sheet name="財源情報明細" sheetId="17" r:id="rId11"/>
    <sheet name="資金明細" sheetId="18" r:id="rId12"/>
  </sheets>
  <definedNames>
    <definedName name="_xlnm.Print_Area" localSheetId="7">引当金!$A$1:$H$8</definedName>
    <definedName name="_xlnm.Print_Area" localSheetId="2">基金!$B$1:$L$36</definedName>
    <definedName name="_xlnm.Print_Area" localSheetId="10">財源情報明細!$B$1:$I$10</definedName>
    <definedName name="_xlnm.Print_Area" localSheetId="9">財源明細!$A$1:$G$92</definedName>
    <definedName name="_xlnm.Print_Area" localSheetId="11">資金明細!$A$1:$D$10</definedName>
    <definedName name="_xlnm.Print_Area" localSheetId="3">貸付金!$B$1:$I$25</definedName>
    <definedName name="_xlnm.Print_Area" localSheetId="5">'地方債（借入先別）'!$A$1:$M$19</definedName>
    <definedName name="_xlnm.Print_Area" localSheetId="6">'地方債（利率別など）'!$A$1:$L$18</definedName>
    <definedName name="_xlnm.Print_Area" localSheetId="1">投資及び出資金!$B$1:$N$40</definedName>
    <definedName name="_xlnm.Print_Area" localSheetId="8">補助金!$A$1:$K$85</definedName>
    <definedName name="_xlnm.Print_Area" localSheetId="4">未収金及び長期延滞債権!$B$1:$H$29</definedName>
    <definedName name="_xlnm.Print_Area" localSheetId="0">有形固定資産!$A$1:$V$51</definedName>
    <definedName name="_xlnm.Print_Titles" localSheetId="2">基金!$3:$4</definedName>
    <definedName name="_xlnm.Print_Titles" localSheetId="9">財源明細!$4:$4</definedName>
    <definedName name="_xlnm.Print_Titles" localSheetId="1">投資及び出資金!$16:$16</definedName>
    <definedName name="_xlnm.Print_Titles" localSheetId="8">補助金!$4:$4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65" i="16" l="1"/>
  <c r="F64" i="16"/>
  <c r="F63" i="16"/>
  <c r="F56" i="16"/>
  <c r="G85" i="15"/>
  <c r="G84" i="15"/>
  <c r="G70" i="15"/>
  <c r="G67" i="15"/>
  <c r="G45" i="15"/>
  <c r="C27" i="11"/>
  <c r="H16" i="9"/>
  <c r="L38" i="8" l="1"/>
  <c r="L36" i="8"/>
  <c r="J36" i="8"/>
  <c r="I36" i="8"/>
  <c r="I28" i="8" l="1"/>
  <c r="D9" i="7" l="1"/>
  <c r="F10" i="16"/>
  <c r="F36" i="16"/>
  <c r="G81" i="15"/>
  <c r="G73" i="15"/>
  <c r="G64" i="15"/>
  <c r="G54" i="15"/>
  <c r="H13" i="9"/>
  <c r="H6" i="9"/>
  <c r="H8" i="9"/>
  <c r="H9" i="9"/>
  <c r="H10" i="9"/>
  <c r="H12" i="9"/>
  <c r="H14" i="9"/>
  <c r="H32" i="9" s="1"/>
  <c r="H15" i="9"/>
  <c r="H17" i="9"/>
  <c r="H18" i="9"/>
  <c r="H19" i="9"/>
  <c r="H20" i="9"/>
  <c r="H21" i="9"/>
  <c r="H22" i="9"/>
  <c r="H23" i="9"/>
  <c r="H24" i="9"/>
  <c r="H25" i="9"/>
  <c r="H26" i="9"/>
  <c r="H27" i="9"/>
  <c r="H28" i="9"/>
  <c r="H29" i="9"/>
  <c r="H30" i="9"/>
  <c r="L35" i="8" l="1"/>
  <c r="L34" i="8"/>
  <c r="L33" i="8"/>
  <c r="L32" i="8"/>
  <c r="L31" i="8"/>
  <c r="L30" i="8"/>
  <c r="L29" i="8"/>
  <c r="L28" i="8"/>
  <c r="L27" i="8"/>
  <c r="L26" i="8"/>
  <c r="L25" i="8"/>
  <c r="L24" i="8"/>
  <c r="L23" i="8"/>
  <c r="L22" i="8"/>
  <c r="L21" i="8"/>
  <c r="L18" i="8"/>
  <c r="I31" i="8"/>
  <c r="I30" i="8"/>
  <c r="I29" i="8"/>
  <c r="I27" i="8"/>
  <c r="J27" i="8" s="1"/>
  <c r="I25" i="8"/>
  <c r="I24" i="8"/>
  <c r="I22" i="8"/>
  <c r="I21" i="8"/>
  <c r="I18" i="8"/>
  <c r="G36" i="8"/>
  <c r="G35" i="8"/>
  <c r="G34" i="8"/>
  <c r="G33" i="8"/>
  <c r="G32" i="8"/>
  <c r="G31" i="8"/>
  <c r="G30" i="8"/>
  <c r="J30" i="8" s="1"/>
  <c r="G29" i="8"/>
  <c r="G28" i="8"/>
  <c r="J28" i="8" s="1"/>
  <c r="G27" i="8"/>
  <c r="G26" i="8"/>
  <c r="G25" i="8"/>
  <c r="G24" i="8"/>
  <c r="G23" i="8"/>
  <c r="G22" i="8"/>
  <c r="G21" i="8"/>
  <c r="G18" i="8"/>
  <c r="J21" i="8" l="1"/>
  <c r="J25" i="8"/>
  <c r="J22" i="8"/>
  <c r="I38" i="8"/>
  <c r="J31" i="8"/>
  <c r="J29" i="8"/>
  <c r="J24" i="8"/>
  <c r="J18" i="8"/>
  <c r="C7" i="14"/>
  <c r="G7" i="14"/>
  <c r="J38" i="8" l="1"/>
  <c r="F72" i="16"/>
  <c r="F88" i="16" s="1"/>
  <c r="D21" i="11"/>
  <c r="D13" i="11"/>
  <c r="F18" i="16"/>
  <c r="F14" i="16"/>
  <c r="G75" i="15"/>
  <c r="H21" i="11"/>
  <c r="H13" i="11"/>
  <c r="G21" i="11"/>
  <c r="G13" i="11"/>
  <c r="C21" i="11"/>
  <c r="C13" i="11"/>
  <c r="F19" i="16" l="1"/>
  <c r="D27" i="11"/>
  <c r="D19" i="7" l="1"/>
  <c r="F29" i="16"/>
  <c r="D26" i="7" l="1"/>
  <c r="G83" i="15"/>
  <c r="D32" i="7" l="1"/>
  <c r="F32" i="7"/>
  <c r="H32" i="7"/>
  <c r="J32" i="7"/>
  <c r="L32" i="7"/>
  <c r="N32" i="7"/>
  <c r="P32" i="7"/>
  <c r="R32" i="7"/>
  <c r="D42" i="7"/>
  <c r="F42" i="7"/>
  <c r="H42" i="7"/>
  <c r="J42" i="7"/>
  <c r="L42" i="7"/>
  <c r="N42" i="7"/>
  <c r="P42" i="7"/>
  <c r="R42" i="7"/>
  <c r="D49" i="7"/>
  <c r="F49" i="7"/>
  <c r="H49" i="7"/>
  <c r="J49" i="7"/>
  <c r="L49" i="7"/>
  <c r="N49" i="7"/>
  <c r="P49" i="7"/>
  <c r="R49" i="7"/>
  <c r="F81" i="16" l="1"/>
  <c r="F76" i="16"/>
  <c r="F77" i="16" s="1"/>
  <c r="F78" i="16" l="1"/>
  <c r="G27" i="11"/>
  <c r="F86" i="16"/>
  <c r="F87" i="16" s="1"/>
  <c r="F43" i="16" l="1"/>
  <c r="F49" i="16"/>
  <c r="F39" i="16"/>
  <c r="F33" i="16"/>
  <c r="F24" i="16"/>
  <c r="F66" i="16" l="1"/>
  <c r="F91" i="16" s="1"/>
  <c r="F50" i="16"/>
  <c r="F40" i="16"/>
  <c r="F61" i="16"/>
  <c r="F62" i="16" s="1"/>
  <c r="C28" i="11"/>
  <c r="F51" i="16" l="1"/>
  <c r="F92" i="16"/>
  <c r="E13" i="9"/>
  <c r="F13" i="9"/>
  <c r="G13" i="9"/>
  <c r="D13" i="9"/>
  <c r="E32" i="9"/>
  <c r="F32" i="9"/>
  <c r="G32" i="9"/>
  <c r="F67" i="16" l="1"/>
  <c r="T35" i="7"/>
  <c r="T33" i="7"/>
  <c r="T34" i="7"/>
  <c r="T36" i="7"/>
  <c r="T37" i="7"/>
  <c r="T38" i="7"/>
  <c r="T39" i="7"/>
  <c r="T40" i="7"/>
  <c r="T41" i="7"/>
  <c r="T43" i="7"/>
  <c r="T42" i="7" s="1"/>
  <c r="T44" i="7"/>
  <c r="T45" i="7"/>
  <c r="T46" i="7"/>
  <c r="T47" i="7"/>
  <c r="T48" i="7"/>
  <c r="H19" i="7"/>
  <c r="N11" i="13" l="1"/>
  <c r="P25" i="7" l="1"/>
  <c r="P22" i="7"/>
  <c r="P20" i="7"/>
  <c r="P21" i="7"/>
  <c r="P11" i="7"/>
  <c r="P13" i="7"/>
  <c r="P14" i="7"/>
  <c r="P15" i="7"/>
  <c r="P16" i="7"/>
  <c r="P17" i="7"/>
  <c r="P18" i="7"/>
  <c r="P10" i="7"/>
  <c r="F19" i="7"/>
  <c r="L19" i="7"/>
  <c r="F9" i="7"/>
  <c r="H9" i="7"/>
  <c r="H26" i="7" s="1"/>
  <c r="L9" i="7"/>
  <c r="P23" i="7" l="1"/>
  <c r="J19" i="7"/>
  <c r="J9" i="7"/>
  <c r="T32" i="7"/>
  <c r="P24" i="7"/>
  <c r="L26" i="7"/>
  <c r="F26" i="7"/>
  <c r="P12" i="7"/>
  <c r="P9" i="7" s="1"/>
  <c r="P19" i="7" l="1"/>
  <c r="P26" i="7" s="1"/>
  <c r="J26" i="7"/>
  <c r="T49" i="7"/>
  <c r="F20" i="16" l="1"/>
  <c r="H13" i="8" l="1"/>
  <c r="E13" i="8"/>
  <c r="F13" i="8"/>
  <c r="C8" i="11" l="1"/>
  <c r="D8" i="11"/>
  <c r="G8" i="11"/>
  <c r="H8" i="11"/>
  <c r="C5" i="11"/>
  <c r="D5" i="11"/>
  <c r="D11" i="11" s="1"/>
  <c r="G5" i="11"/>
  <c r="H5" i="11"/>
  <c r="H11" i="11" s="1"/>
  <c r="D38" i="8"/>
  <c r="J13" i="8"/>
  <c r="G13" i="8"/>
  <c r="C11" i="11" l="1"/>
  <c r="G11" i="11"/>
  <c r="H27" i="11"/>
  <c r="D24" i="10" l="1"/>
  <c r="E24" i="10"/>
  <c r="F24" i="10"/>
  <c r="G24" i="10"/>
  <c r="H24" i="10"/>
  <c r="I24" i="10"/>
  <c r="E38" i="8" l="1"/>
  <c r="F38" i="8"/>
  <c r="G38" i="8"/>
  <c r="H38" i="8"/>
  <c r="K38" i="8"/>
  <c r="M38" i="8"/>
  <c r="N5" i="13" l="1"/>
  <c r="G6" i="15"/>
  <c r="K6" i="17"/>
  <c r="K8" i="17"/>
  <c r="K7" i="17" l="1"/>
  <c r="K5" i="17"/>
  <c r="I33" i="9"/>
  <c r="K9" i="17" l="1"/>
  <c r="D28" i="11" l="1"/>
  <c r="H28" i="11"/>
  <c r="G28" i="11"/>
  <c r="H5" i="9"/>
  <c r="H11" i="9" s="1"/>
  <c r="D13" i="8"/>
  <c r="L13" i="8"/>
  <c r="J7" i="8"/>
  <c r="F7" i="8"/>
  <c r="D7" i="8"/>
  <c r="H33" i="9" l="1"/>
</calcChain>
</file>

<file path=xl/sharedStrings.xml><?xml version="1.0" encoding="utf-8"?>
<sst xmlns="http://schemas.openxmlformats.org/spreadsheetml/2006/main" count="582" uniqueCount="406">
  <si>
    <t>金額</t>
    <rPh sb="0" eb="2">
      <t>キンガク</t>
    </rPh>
    <phoneticPr fontId="3"/>
  </si>
  <si>
    <t>土地</t>
    <rPh sb="0" eb="2">
      <t>トチ</t>
    </rPh>
    <phoneticPr fontId="3"/>
  </si>
  <si>
    <t>その他</t>
    <rPh sb="2" eb="3">
      <t>ホカ</t>
    </rPh>
    <phoneticPr fontId="3"/>
  </si>
  <si>
    <t>有価証券</t>
    <rPh sb="0" eb="2">
      <t>ユウカ</t>
    </rPh>
    <rPh sb="2" eb="4">
      <t>ショウケン</t>
    </rPh>
    <phoneticPr fontId="3"/>
  </si>
  <si>
    <t>長期貸付金</t>
    <rPh sb="0" eb="2">
      <t>チョウキ</t>
    </rPh>
    <rPh sb="2" eb="5">
      <t>カシツケキン</t>
    </rPh>
    <phoneticPr fontId="3"/>
  </si>
  <si>
    <t>現金預金</t>
    <rPh sb="0" eb="2">
      <t>ゲンキン</t>
    </rPh>
    <rPh sb="2" eb="4">
      <t>ヨキン</t>
    </rPh>
    <phoneticPr fontId="3"/>
  </si>
  <si>
    <t>短期貸付金</t>
    <rPh sb="0" eb="2">
      <t>タンキ</t>
    </rPh>
    <rPh sb="2" eb="5">
      <t>カシツケキン</t>
    </rPh>
    <phoneticPr fontId="3"/>
  </si>
  <si>
    <t>財政調整基金</t>
    <rPh sb="0" eb="2">
      <t>ザイセイ</t>
    </rPh>
    <rPh sb="2" eb="4">
      <t>チョウセイ</t>
    </rPh>
    <rPh sb="4" eb="6">
      <t>キキン</t>
    </rPh>
    <phoneticPr fontId="3"/>
  </si>
  <si>
    <t>合計</t>
    <rPh sb="0" eb="2">
      <t>ゴウケイ</t>
    </rPh>
    <phoneticPr fontId="3"/>
  </si>
  <si>
    <t>税収等</t>
    <rPh sb="0" eb="2">
      <t>ゼイシュウ</t>
    </rPh>
    <rPh sb="2" eb="3">
      <t>ナド</t>
    </rPh>
    <phoneticPr fontId="3"/>
  </si>
  <si>
    <t>国県等補助金</t>
    <rPh sb="0" eb="1">
      <t>クニ</t>
    </rPh>
    <rPh sb="1" eb="2">
      <t>ケン</t>
    </rPh>
    <rPh sb="2" eb="3">
      <t>ナド</t>
    </rPh>
    <rPh sb="3" eb="6">
      <t>ホジョキン</t>
    </rPh>
    <phoneticPr fontId="3"/>
  </si>
  <si>
    <t>【様式第５号】</t>
    <rPh sb="1" eb="3">
      <t>ヨウシキ</t>
    </rPh>
    <rPh sb="3" eb="4">
      <t>ダイ</t>
    </rPh>
    <rPh sb="5" eb="6">
      <t>ゴウ</t>
    </rPh>
    <phoneticPr fontId="11"/>
  </si>
  <si>
    <t>附属明細書</t>
    <rPh sb="0" eb="2">
      <t>フゾク</t>
    </rPh>
    <rPh sb="2" eb="5">
      <t>メイサイショ</t>
    </rPh>
    <phoneticPr fontId="11"/>
  </si>
  <si>
    <t>１．貸借対照表の内容に関する明細</t>
    <rPh sb="2" eb="4">
      <t>タイシャク</t>
    </rPh>
    <rPh sb="4" eb="7">
      <t>タイショウヒョウ</t>
    </rPh>
    <rPh sb="8" eb="10">
      <t>ナイヨウ</t>
    </rPh>
    <rPh sb="11" eb="12">
      <t>カン</t>
    </rPh>
    <rPh sb="14" eb="16">
      <t>メイサイ</t>
    </rPh>
    <phoneticPr fontId="11"/>
  </si>
  <si>
    <t>（１）資産項目の明細</t>
    <rPh sb="3" eb="5">
      <t>シサン</t>
    </rPh>
    <rPh sb="5" eb="7">
      <t>コウモク</t>
    </rPh>
    <rPh sb="8" eb="10">
      <t>メイサイ</t>
    </rPh>
    <phoneticPr fontId="11"/>
  </si>
  <si>
    <t>①有形固定資産の明細</t>
    <rPh sb="1" eb="3">
      <t>ユウケイ</t>
    </rPh>
    <rPh sb="3" eb="5">
      <t>コテイ</t>
    </rPh>
    <rPh sb="5" eb="7">
      <t>シサン</t>
    </rPh>
    <rPh sb="8" eb="10">
      <t>メイサイ</t>
    </rPh>
    <phoneticPr fontId="11"/>
  </si>
  <si>
    <t>区分</t>
    <rPh sb="0" eb="2">
      <t>クブン</t>
    </rPh>
    <phoneticPr fontId="11"/>
  </si>
  <si>
    <t xml:space="preserve">
前年度末残高
（A）</t>
    <rPh sb="1" eb="4">
      <t>ゼンネンド</t>
    </rPh>
    <rPh sb="4" eb="5">
      <t>マツ</t>
    </rPh>
    <rPh sb="5" eb="7">
      <t>ザンダカ</t>
    </rPh>
    <phoneticPr fontId="3"/>
  </si>
  <si>
    <t xml:space="preserve">
本年度増加額
（B）</t>
    <rPh sb="1" eb="4">
      <t>ホンネンド</t>
    </rPh>
    <rPh sb="4" eb="7">
      <t>ゾウカガク</t>
    </rPh>
    <phoneticPr fontId="3"/>
  </si>
  <si>
    <t xml:space="preserve">
本年度減少額
（C）</t>
    <rPh sb="1" eb="4">
      <t>ホンネンド</t>
    </rPh>
    <rPh sb="4" eb="7">
      <t>ゲンショウガク</t>
    </rPh>
    <phoneticPr fontId="3"/>
  </si>
  <si>
    <t>本年度末残高
（A)＋（B)-（C)
（D）</t>
    <rPh sb="0" eb="3">
      <t>ホンネンド</t>
    </rPh>
    <rPh sb="3" eb="4">
      <t>マツ</t>
    </rPh>
    <rPh sb="4" eb="6">
      <t>ザンダカ</t>
    </rPh>
    <phoneticPr fontId="3"/>
  </si>
  <si>
    <t>本年度末
減価償却累計額
（E)</t>
    <rPh sb="0" eb="1">
      <t>ホン</t>
    </rPh>
    <rPh sb="1" eb="4">
      <t>ネンドマツ</t>
    </rPh>
    <rPh sb="5" eb="7">
      <t>ゲンカ</t>
    </rPh>
    <rPh sb="7" eb="9">
      <t>ショウキャク</t>
    </rPh>
    <rPh sb="9" eb="12">
      <t>ルイケイガク</t>
    </rPh>
    <phoneticPr fontId="3"/>
  </si>
  <si>
    <t xml:space="preserve">
本年度償却額
（F)</t>
    <rPh sb="1" eb="4">
      <t>ホンネンド</t>
    </rPh>
    <rPh sb="4" eb="7">
      <t>ショウキャクガク</t>
    </rPh>
    <phoneticPr fontId="3"/>
  </si>
  <si>
    <t>差引本年度末残高
（D)－（E)
（G)</t>
    <rPh sb="0" eb="2">
      <t>サシヒキ</t>
    </rPh>
    <rPh sb="2" eb="5">
      <t>ホンネンド</t>
    </rPh>
    <rPh sb="5" eb="6">
      <t>マツ</t>
    </rPh>
    <rPh sb="6" eb="8">
      <t>ザンダカ</t>
    </rPh>
    <phoneticPr fontId="11"/>
  </si>
  <si>
    <t xml:space="preserve"> 事業用資産</t>
    <rPh sb="1" eb="4">
      <t>ジギョウヨウ</t>
    </rPh>
    <rPh sb="4" eb="6">
      <t>シサン</t>
    </rPh>
    <phoneticPr fontId="11"/>
  </si>
  <si>
    <t>　  土地</t>
    <rPh sb="3" eb="5">
      <t>トチ</t>
    </rPh>
    <phoneticPr fontId="3"/>
  </si>
  <si>
    <t>　　立木竹</t>
    <rPh sb="2" eb="4">
      <t>タチキ</t>
    </rPh>
    <rPh sb="4" eb="5">
      <t>タケ</t>
    </rPh>
    <phoneticPr fontId="11"/>
  </si>
  <si>
    <t>　　建物</t>
    <rPh sb="2" eb="4">
      <t>タテモノ</t>
    </rPh>
    <phoneticPr fontId="3"/>
  </si>
  <si>
    <t>　　工作物</t>
    <rPh sb="2" eb="5">
      <t>コウサクブツ</t>
    </rPh>
    <phoneticPr fontId="3"/>
  </si>
  <si>
    <t>　　船舶</t>
    <rPh sb="2" eb="4">
      <t>センパク</t>
    </rPh>
    <phoneticPr fontId="11"/>
  </si>
  <si>
    <t>　　浮標等</t>
    <rPh sb="2" eb="4">
      <t>フヒョウ</t>
    </rPh>
    <rPh sb="4" eb="5">
      <t>ナド</t>
    </rPh>
    <phoneticPr fontId="11"/>
  </si>
  <si>
    <t>　　航空機</t>
    <rPh sb="2" eb="5">
      <t>コウクウキ</t>
    </rPh>
    <phoneticPr fontId="11"/>
  </si>
  <si>
    <t>　　その他</t>
    <rPh sb="4" eb="5">
      <t>タ</t>
    </rPh>
    <phoneticPr fontId="3"/>
  </si>
  <si>
    <t>　　建設仮勘定</t>
    <rPh sb="2" eb="4">
      <t>ケンセツ</t>
    </rPh>
    <rPh sb="4" eb="7">
      <t>カリカンジョウ</t>
    </rPh>
    <phoneticPr fontId="11"/>
  </si>
  <si>
    <t xml:space="preserve"> インフラ資産</t>
    <rPh sb="5" eb="7">
      <t>シサン</t>
    </rPh>
    <phoneticPr fontId="11"/>
  </si>
  <si>
    <t>　　土地</t>
    <rPh sb="2" eb="4">
      <t>トチ</t>
    </rPh>
    <phoneticPr fontId="3"/>
  </si>
  <si>
    <t>　　建物</t>
    <rPh sb="2" eb="4">
      <t>タテモノ</t>
    </rPh>
    <phoneticPr fontId="11"/>
  </si>
  <si>
    <t xml:space="preserve"> 物品</t>
    <rPh sb="1" eb="3">
      <t>ブッピン</t>
    </rPh>
    <phoneticPr fontId="3"/>
  </si>
  <si>
    <t>生活インフラ・
国土保全</t>
    <rPh sb="0" eb="2">
      <t>セイカツ</t>
    </rPh>
    <rPh sb="8" eb="10">
      <t>コクド</t>
    </rPh>
    <rPh sb="10" eb="12">
      <t>ホゼン</t>
    </rPh>
    <phoneticPr fontId="3"/>
  </si>
  <si>
    <t>教育</t>
    <rPh sb="0" eb="2">
      <t>キョウイク</t>
    </rPh>
    <phoneticPr fontId="11"/>
  </si>
  <si>
    <t>福祉</t>
    <rPh sb="0" eb="2">
      <t>フクシ</t>
    </rPh>
    <phoneticPr fontId="11"/>
  </si>
  <si>
    <t>環境衛生</t>
    <rPh sb="0" eb="2">
      <t>カンキョウ</t>
    </rPh>
    <rPh sb="2" eb="4">
      <t>エイセイ</t>
    </rPh>
    <phoneticPr fontId="11"/>
  </si>
  <si>
    <t>産業振興</t>
    <rPh sb="0" eb="2">
      <t>サンギョウ</t>
    </rPh>
    <rPh sb="2" eb="4">
      <t>シンコウ</t>
    </rPh>
    <phoneticPr fontId="11"/>
  </si>
  <si>
    <t>消防</t>
    <rPh sb="0" eb="2">
      <t>ショウボウ</t>
    </rPh>
    <phoneticPr fontId="11"/>
  </si>
  <si>
    <t>総務</t>
    <rPh sb="0" eb="2">
      <t>ソウム</t>
    </rPh>
    <phoneticPr fontId="11"/>
  </si>
  <si>
    <t>合計</t>
    <rPh sb="0" eb="2">
      <t>ゴウケイ</t>
    </rPh>
    <phoneticPr fontId="11"/>
  </si>
  <si>
    <t>③投資及び出資金の明細</t>
    <phoneticPr fontId="11"/>
  </si>
  <si>
    <t>市場価格のあるもの</t>
    <rPh sb="0" eb="2">
      <t>シジョウ</t>
    </rPh>
    <rPh sb="2" eb="4">
      <t>カカク</t>
    </rPh>
    <phoneticPr fontId="11"/>
  </si>
  <si>
    <t>銘柄名</t>
    <rPh sb="0" eb="2">
      <t>メイガラ</t>
    </rPh>
    <rPh sb="2" eb="3">
      <t>メイ</t>
    </rPh>
    <phoneticPr fontId="3"/>
  </si>
  <si>
    <t xml:space="preserve">
株数・口数など
（A）</t>
    <rPh sb="1" eb="3">
      <t>カブスウ</t>
    </rPh>
    <rPh sb="4" eb="5">
      <t>クチ</t>
    </rPh>
    <rPh sb="5" eb="6">
      <t>スウ</t>
    </rPh>
    <phoneticPr fontId="3"/>
  </si>
  <si>
    <t xml:space="preserve">
時価単価
（B）</t>
    <rPh sb="1" eb="3">
      <t>ジカ</t>
    </rPh>
    <rPh sb="3" eb="5">
      <t>タンカ</t>
    </rPh>
    <phoneticPr fontId="3"/>
  </si>
  <si>
    <t>貸借対照表計上額
（A）×（B)
（C)</t>
    <rPh sb="0" eb="2">
      <t>タイシャク</t>
    </rPh>
    <rPh sb="2" eb="5">
      <t>タイショウヒョウ</t>
    </rPh>
    <rPh sb="5" eb="8">
      <t>ケイジョウガク</t>
    </rPh>
    <phoneticPr fontId="3"/>
  </si>
  <si>
    <t xml:space="preserve">
取得単価
（D)</t>
    <rPh sb="1" eb="3">
      <t>シュトク</t>
    </rPh>
    <rPh sb="3" eb="5">
      <t>タンカ</t>
    </rPh>
    <phoneticPr fontId="3"/>
  </si>
  <si>
    <t>取得原価
（A）×（D)
（E)</t>
    <rPh sb="0" eb="2">
      <t>シュトク</t>
    </rPh>
    <rPh sb="2" eb="4">
      <t>ゲンカ</t>
    </rPh>
    <phoneticPr fontId="11"/>
  </si>
  <si>
    <t>評価差額
（C）－（E)
（F)</t>
    <rPh sb="0" eb="2">
      <t>ヒョウカ</t>
    </rPh>
    <rPh sb="2" eb="4">
      <t>サガク</t>
    </rPh>
    <phoneticPr fontId="11"/>
  </si>
  <si>
    <t>（参考）財産に関する
調書記載額</t>
    <rPh sb="1" eb="3">
      <t>サンコウ</t>
    </rPh>
    <rPh sb="4" eb="6">
      <t>ザイサン</t>
    </rPh>
    <rPh sb="7" eb="8">
      <t>カン</t>
    </rPh>
    <rPh sb="11" eb="13">
      <t>チョウショ</t>
    </rPh>
    <rPh sb="13" eb="15">
      <t>キサイ</t>
    </rPh>
    <rPh sb="15" eb="16">
      <t>ガク</t>
    </rPh>
    <phoneticPr fontId="11"/>
  </si>
  <si>
    <t>相手先名</t>
    <rPh sb="0" eb="3">
      <t>アイテサキ</t>
    </rPh>
    <rPh sb="3" eb="4">
      <t>メイ</t>
    </rPh>
    <phoneticPr fontId="3"/>
  </si>
  <si>
    <t>出資金額
（貸借対照表計上額）
（A)</t>
    <rPh sb="0" eb="2">
      <t>シュッシ</t>
    </rPh>
    <rPh sb="2" eb="4">
      <t>キンガク</t>
    </rPh>
    <rPh sb="6" eb="8">
      <t>タイシャク</t>
    </rPh>
    <rPh sb="8" eb="11">
      <t>タイショウヒョウ</t>
    </rPh>
    <rPh sb="11" eb="14">
      <t>ケイジョウガク</t>
    </rPh>
    <phoneticPr fontId="3"/>
  </si>
  <si>
    <t xml:space="preserve">
資産
（B)</t>
    <rPh sb="1" eb="3">
      <t>シサン</t>
    </rPh>
    <phoneticPr fontId="3"/>
  </si>
  <si>
    <t xml:space="preserve">
負債
（C)</t>
    <rPh sb="1" eb="3">
      <t>フサイ</t>
    </rPh>
    <phoneticPr fontId="3"/>
  </si>
  <si>
    <t>純資産額
（B）－（C)
（D)</t>
    <rPh sb="0" eb="3">
      <t>ジュンシサン</t>
    </rPh>
    <rPh sb="3" eb="4">
      <t>ガク</t>
    </rPh>
    <phoneticPr fontId="3"/>
  </si>
  <si>
    <t xml:space="preserve">
資本金
（E)</t>
    <rPh sb="1" eb="4">
      <t>シホンキン</t>
    </rPh>
    <phoneticPr fontId="3"/>
  </si>
  <si>
    <t>出資割合（％）
（A）/（E)
（F)</t>
    <rPh sb="0" eb="2">
      <t>シュッシ</t>
    </rPh>
    <rPh sb="2" eb="4">
      <t>ワリアイ</t>
    </rPh>
    <phoneticPr fontId="3"/>
  </si>
  <si>
    <t>実質価額
（D)×（F)
（G)</t>
    <rPh sb="0" eb="2">
      <t>ジッシツ</t>
    </rPh>
    <rPh sb="2" eb="4">
      <t>カガク</t>
    </rPh>
    <phoneticPr fontId="11"/>
  </si>
  <si>
    <t>投資損失引当金
計上額
（H)</t>
    <rPh sb="0" eb="2">
      <t>トウシ</t>
    </rPh>
    <rPh sb="2" eb="4">
      <t>ソンシツ</t>
    </rPh>
    <rPh sb="4" eb="7">
      <t>ヒキアテキン</t>
    </rPh>
    <rPh sb="8" eb="11">
      <t>ケイジョウガク</t>
    </rPh>
    <phoneticPr fontId="11"/>
  </si>
  <si>
    <t xml:space="preserve">
出資金額
（A)</t>
    <rPh sb="1" eb="3">
      <t>シュッシ</t>
    </rPh>
    <rPh sb="3" eb="5">
      <t>キンガク</t>
    </rPh>
    <phoneticPr fontId="3"/>
  </si>
  <si>
    <t xml:space="preserve">
強制評価減
（H)</t>
    <rPh sb="1" eb="3">
      <t>キョウセイ</t>
    </rPh>
    <rPh sb="3" eb="5">
      <t>ヒョウカ</t>
    </rPh>
    <rPh sb="5" eb="6">
      <t>ゲン</t>
    </rPh>
    <phoneticPr fontId="11"/>
  </si>
  <si>
    <t>貸借対照表計上額
（Ａ）－（Ｈ）
（Ｉ）</t>
    <rPh sb="0" eb="2">
      <t>タイシャク</t>
    </rPh>
    <rPh sb="2" eb="5">
      <t>タイショウヒョウ</t>
    </rPh>
    <rPh sb="5" eb="8">
      <t>ケイジョウガク</t>
    </rPh>
    <phoneticPr fontId="11"/>
  </si>
  <si>
    <t>種類</t>
    <rPh sb="0" eb="2">
      <t>シュルイ</t>
    </rPh>
    <phoneticPr fontId="3"/>
  </si>
  <si>
    <r>
      <t xml:space="preserve">合計
</t>
    </r>
    <r>
      <rPr>
        <sz val="8"/>
        <rFont val="ＭＳ Ｐゴシック"/>
        <family val="3"/>
        <charset val="128"/>
      </rPr>
      <t>(貸借対照表計上額)</t>
    </r>
    <rPh sb="0" eb="2">
      <t>ゴウケイ</t>
    </rPh>
    <rPh sb="4" eb="6">
      <t>タイシャク</t>
    </rPh>
    <rPh sb="6" eb="9">
      <t>タイショウヒョウ</t>
    </rPh>
    <rPh sb="9" eb="12">
      <t>ケイジョウガク</t>
    </rPh>
    <phoneticPr fontId="3"/>
  </si>
  <si>
    <t>(参考)財産に関する
調書記載額</t>
    <rPh sb="1" eb="3">
      <t>サンコウ</t>
    </rPh>
    <rPh sb="4" eb="6">
      <t>ザイサン</t>
    </rPh>
    <rPh sb="7" eb="8">
      <t>カン</t>
    </rPh>
    <rPh sb="11" eb="13">
      <t>チョウショ</t>
    </rPh>
    <rPh sb="13" eb="15">
      <t>キサイ</t>
    </rPh>
    <rPh sb="15" eb="16">
      <t>ガク</t>
    </rPh>
    <phoneticPr fontId="3"/>
  </si>
  <si>
    <t>④基金の明細</t>
    <phoneticPr fontId="11"/>
  </si>
  <si>
    <t>相手先名または種別</t>
    <rPh sb="0" eb="3">
      <t>アイテサキ</t>
    </rPh>
    <rPh sb="3" eb="4">
      <t>メイ</t>
    </rPh>
    <rPh sb="7" eb="9">
      <t>シュベツ</t>
    </rPh>
    <phoneticPr fontId="3"/>
  </si>
  <si>
    <t>（参考）
貸付金計</t>
    <rPh sb="1" eb="3">
      <t>サンコウ</t>
    </rPh>
    <rPh sb="5" eb="8">
      <t>カシツケキン</t>
    </rPh>
    <rPh sb="8" eb="9">
      <t>ケイ</t>
    </rPh>
    <phoneticPr fontId="3"/>
  </si>
  <si>
    <t>貸借対照表計上額</t>
    <rPh sb="0" eb="2">
      <t>タイシャク</t>
    </rPh>
    <rPh sb="2" eb="5">
      <t>タイショウヒョウ</t>
    </rPh>
    <rPh sb="5" eb="8">
      <t>ケイジョウガク</t>
    </rPh>
    <phoneticPr fontId="11"/>
  </si>
  <si>
    <t>徴収不能引当金
計上額</t>
    <rPh sb="0" eb="2">
      <t>チョウシュウ</t>
    </rPh>
    <rPh sb="2" eb="4">
      <t>フノウ</t>
    </rPh>
    <rPh sb="4" eb="7">
      <t>ヒキアテキン</t>
    </rPh>
    <rPh sb="8" eb="11">
      <t>ケイジョウガク</t>
    </rPh>
    <phoneticPr fontId="11"/>
  </si>
  <si>
    <t>地方公営事業</t>
    <rPh sb="0" eb="2">
      <t>チホウ</t>
    </rPh>
    <rPh sb="2" eb="4">
      <t>コウエイ</t>
    </rPh>
    <rPh sb="4" eb="6">
      <t>ジギョウ</t>
    </rPh>
    <phoneticPr fontId="11"/>
  </si>
  <si>
    <t>　　病院</t>
    <rPh sb="2" eb="4">
      <t>ビョウイン</t>
    </rPh>
    <phoneticPr fontId="11"/>
  </si>
  <si>
    <t>一部事務組合・広域連合</t>
    <rPh sb="0" eb="2">
      <t>イチブ</t>
    </rPh>
    <rPh sb="2" eb="4">
      <t>ジム</t>
    </rPh>
    <rPh sb="4" eb="6">
      <t>クミアイ</t>
    </rPh>
    <rPh sb="7" eb="9">
      <t>コウイキ</t>
    </rPh>
    <rPh sb="9" eb="11">
      <t>レンゴウ</t>
    </rPh>
    <phoneticPr fontId="3"/>
  </si>
  <si>
    <t>　　○○組合</t>
    <rPh sb="4" eb="6">
      <t>クミアイ</t>
    </rPh>
    <phoneticPr fontId="11"/>
  </si>
  <si>
    <t>地方独立行政法人</t>
    <rPh sb="0" eb="2">
      <t>チホウ</t>
    </rPh>
    <rPh sb="2" eb="4">
      <t>ドクリツ</t>
    </rPh>
    <rPh sb="4" eb="6">
      <t>ギョウセイ</t>
    </rPh>
    <rPh sb="6" eb="8">
      <t>ホウジン</t>
    </rPh>
    <phoneticPr fontId="11"/>
  </si>
  <si>
    <t>　　○○大学</t>
    <rPh sb="4" eb="6">
      <t>ダイガク</t>
    </rPh>
    <phoneticPr fontId="11"/>
  </si>
  <si>
    <t>地方三公社</t>
    <rPh sb="0" eb="2">
      <t>チホウ</t>
    </rPh>
    <rPh sb="2" eb="5">
      <t>サンコウシャ</t>
    </rPh>
    <phoneticPr fontId="11"/>
  </si>
  <si>
    <t>　　○○土地開発公社</t>
    <rPh sb="4" eb="6">
      <t>トチ</t>
    </rPh>
    <rPh sb="6" eb="8">
      <t>カイハツ</t>
    </rPh>
    <rPh sb="8" eb="10">
      <t>コウシャ</t>
    </rPh>
    <phoneticPr fontId="11"/>
  </si>
  <si>
    <t>第三セクター等</t>
    <rPh sb="0" eb="1">
      <t>ダイ</t>
    </rPh>
    <rPh sb="1" eb="2">
      <t>サン</t>
    </rPh>
    <rPh sb="6" eb="7">
      <t>ナド</t>
    </rPh>
    <phoneticPr fontId="11"/>
  </si>
  <si>
    <t>　　（株）○○清掃サービス</t>
    <rPh sb="3" eb="4">
      <t>カブ</t>
    </rPh>
    <rPh sb="7" eb="9">
      <t>セイソウ</t>
    </rPh>
    <phoneticPr fontId="11"/>
  </si>
  <si>
    <t>その他の貸付金</t>
    <rPh sb="2" eb="3">
      <t>タ</t>
    </rPh>
    <rPh sb="4" eb="7">
      <t>カシツケキン</t>
    </rPh>
    <phoneticPr fontId="11"/>
  </si>
  <si>
    <t>⑤貸付金の明細</t>
    <phoneticPr fontId="11"/>
  </si>
  <si>
    <t>　　・・・・</t>
    <phoneticPr fontId="11"/>
  </si>
  <si>
    <t>⑥長期延滞債権の明細</t>
    <rPh sb="1" eb="3">
      <t>チョウキ</t>
    </rPh>
    <rPh sb="3" eb="5">
      <t>エンタイ</t>
    </rPh>
    <rPh sb="5" eb="7">
      <t>サイケン</t>
    </rPh>
    <rPh sb="8" eb="10">
      <t>メイサイ</t>
    </rPh>
    <phoneticPr fontId="11"/>
  </si>
  <si>
    <t>⑦未収金の明細</t>
    <rPh sb="1" eb="4">
      <t>ミシュウキン</t>
    </rPh>
    <rPh sb="5" eb="7">
      <t>メイサイ</t>
    </rPh>
    <phoneticPr fontId="11"/>
  </si>
  <si>
    <t>貸借対照表計上額</t>
    <rPh sb="0" eb="2">
      <t>タイシャク</t>
    </rPh>
    <rPh sb="2" eb="5">
      <t>タイショウヒョウ</t>
    </rPh>
    <rPh sb="5" eb="8">
      <t>ケイジョウガク</t>
    </rPh>
    <phoneticPr fontId="3"/>
  </si>
  <si>
    <t>徴収不能引当金計上額</t>
    <rPh sb="0" eb="2">
      <t>チョウシュウ</t>
    </rPh>
    <rPh sb="2" eb="4">
      <t>フノウ</t>
    </rPh>
    <rPh sb="4" eb="7">
      <t>ヒキアテキン</t>
    </rPh>
    <rPh sb="7" eb="10">
      <t>ケイジョウガク</t>
    </rPh>
    <phoneticPr fontId="3"/>
  </si>
  <si>
    <t>【貸付金】</t>
    <rPh sb="1" eb="4">
      <t>カシツケキン</t>
    </rPh>
    <phoneticPr fontId="3"/>
  </si>
  <si>
    <t>第三セクター等</t>
    <rPh sb="0" eb="1">
      <t>ダイ</t>
    </rPh>
    <rPh sb="1" eb="2">
      <t>サン</t>
    </rPh>
    <rPh sb="6" eb="7">
      <t>ナド</t>
    </rPh>
    <phoneticPr fontId="3"/>
  </si>
  <si>
    <t>　　（株）○○</t>
    <rPh sb="3" eb="4">
      <t>カブ</t>
    </rPh>
    <phoneticPr fontId="3"/>
  </si>
  <si>
    <t>　　・・・・・</t>
    <phoneticPr fontId="3"/>
  </si>
  <si>
    <t>小計</t>
    <rPh sb="0" eb="2">
      <t>ショウケイ</t>
    </rPh>
    <phoneticPr fontId="11"/>
  </si>
  <si>
    <t>【未収金】</t>
    <rPh sb="1" eb="4">
      <t>ミシュウキン</t>
    </rPh>
    <phoneticPr fontId="3"/>
  </si>
  <si>
    <t>税等未収金</t>
    <rPh sb="0" eb="1">
      <t>ゼイ</t>
    </rPh>
    <rPh sb="1" eb="2">
      <t>ナド</t>
    </rPh>
    <rPh sb="2" eb="5">
      <t>ミシュウキン</t>
    </rPh>
    <phoneticPr fontId="11"/>
  </si>
  <si>
    <t>その他の未収金</t>
    <rPh sb="2" eb="3">
      <t>タ</t>
    </rPh>
    <rPh sb="4" eb="7">
      <t>ミシュウキン</t>
    </rPh>
    <phoneticPr fontId="11"/>
  </si>
  <si>
    <t>（２）負債項目の明細</t>
    <rPh sb="3" eb="5">
      <t>フサイ</t>
    </rPh>
    <rPh sb="5" eb="7">
      <t>コウモク</t>
    </rPh>
    <rPh sb="8" eb="10">
      <t>メイサイ</t>
    </rPh>
    <phoneticPr fontId="11"/>
  </si>
  <si>
    <t>①地方債（借入先別）の明細</t>
    <rPh sb="1" eb="4">
      <t>チホウサイ</t>
    </rPh>
    <rPh sb="5" eb="8">
      <t>カリイレサキ</t>
    </rPh>
    <rPh sb="8" eb="9">
      <t>ベツ</t>
    </rPh>
    <rPh sb="11" eb="13">
      <t>メイサイ</t>
    </rPh>
    <phoneticPr fontId="11"/>
  </si>
  <si>
    <t>地方債残高</t>
    <rPh sb="0" eb="3">
      <t>チホウサイ</t>
    </rPh>
    <rPh sb="3" eb="5">
      <t>ザンダカ</t>
    </rPh>
    <phoneticPr fontId="24"/>
  </si>
  <si>
    <t>政府資金</t>
    <rPh sb="0" eb="2">
      <t>セイフ</t>
    </rPh>
    <rPh sb="2" eb="4">
      <t>シキン</t>
    </rPh>
    <phoneticPr fontId="24"/>
  </si>
  <si>
    <t>地方公共団体
金融機構</t>
    <rPh sb="0" eb="2">
      <t>チホウ</t>
    </rPh>
    <rPh sb="2" eb="4">
      <t>コウキョウ</t>
    </rPh>
    <rPh sb="4" eb="6">
      <t>ダンタイ</t>
    </rPh>
    <rPh sb="7" eb="9">
      <t>キンユウ</t>
    </rPh>
    <rPh sb="9" eb="11">
      <t>キコウ</t>
    </rPh>
    <phoneticPr fontId="24"/>
  </si>
  <si>
    <t>市中銀行</t>
    <rPh sb="0" eb="2">
      <t>シチュウ</t>
    </rPh>
    <rPh sb="2" eb="4">
      <t>ギンコウ</t>
    </rPh>
    <phoneticPr fontId="24"/>
  </si>
  <si>
    <t>その他の
金融機関</t>
    <rPh sb="2" eb="3">
      <t>タ</t>
    </rPh>
    <rPh sb="5" eb="7">
      <t>キンユウ</t>
    </rPh>
    <rPh sb="7" eb="9">
      <t>キカン</t>
    </rPh>
    <phoneticPr fontId="24"/>
  </si>
  <si>
    <t>市場公募債</t>
    <rPh sb="0" eb="2">
      <t>シジョウ</t>
    </rPh>
    <rPh sb="2" eb="5">
      <t>コウボサイ</t>
    </rPh>
    <phoneticPr fontId="24"/>
  </si>
  <si>
    <t>その他</t>
    <rPh sb="2" eb="3">
      <t>タ</t>
    </rPh>
    <phoneticPr fontId="24"/>
  </si>
  <si>
    <t>うち1年内償還予定</t>
    <rPh sb="3" eb="5">
      <t>ネンナイ</t>
    </rPh>
    <rPh sb="5" eb="7">
      <t>ショウカン</t>
    </rPh>
    <rPh sb="7" eb="9">
      <t>ヨテイ</t>
    </rPh>
    <phoneticPr fontId="3"/>
  </si>
  <si>
    <t>うち共同発行債</t>
    <rPh sb="2" eb="4">
      <t>キョウドウ</t>
    </rPh>
    <rPh sb="4" eb="6">
      <t>ハッコウ</t>
    </rPh>
    <rPh sb="6" eb="7">
      <t>サイ</t>
    </rPh>
    <phoneticPr fontId="3"/>
  </si>
  <si>
    <t>うち住民公募債</t>
    <rPh sb="2" eb="4">
      <t>ジュウミン</t>
    </rPh>
    <rPh sb="4" eb="7">
      <t>コウボサイ</t>
    </rPh>
    <phoneticPr fontId="3"/>
  </si>
  <si>
    <t>【通常分】</t>
    <rPh sb="1" eb="3">
      <t>ツウジョウ</t>
    </rPh>
    <rPh sb="3" eb="4">
      <t>ブン</t>
    </rPh>
    <phoneticPr fontId="11"/>
  </si>
  <si>
    <t>　　一般公共事業</t>
    <rPh sb="2" eb="4">
      <t>イッパン</t>
    </rPh>
    <rPh sb="4" eb="6">
      <t>コウキョウ</t>
    </rPh>
    <rPh sb="6" eb="8">
      <t>ジギョウ</t>
    </rPh>
    <phoneticPr fontId="11"/>
  </si>
  <si>
    <t>　　公営住宅建設</t>
    <rPh sb="2" eb="4">
      <t>コウエイ</t>
    </rPh>
    <rPh sb="4" eb="6">
      <t>ジュウタク</t>
    </rPh>
    <rPh sb="6" eb="8">
      <t>ケンセツ</t>
    </rPh>
    <phoneticPr fontId="11"/>
  </si>
  <si>
    <t>　　災害復旧</t>
    <rPh sb="2" eb="4">
      <t>サイガイ</t>
    </rPh>
    <rPh sb="4" eb="6">
      <t>フッキュウ</t>
    </rPh>
    <phoneticPr fontId="11"/>
  </si>
  <si>
    <t>　　教育・福祉施設</t>
    <rPh sb="2" eb="4">
      <t>キョウイク</t>
    </rPh>
    <rPh sb="5" eb="7">
      <t>フクシ</t>
    </rPh>
    <rPh sb="7" eb="9">
      <t>シセツ</t>
    </rPh>
    <phoneticPr fontId="11"/>
  </si>
  <si>
    <t>　　一般単独事業</t>
    <rPh sb="2" eb="4">
      <t>イッパン</t>
    </rPh>
    <rPh sb="4" eb="6">
      <t>タンドク</t>
    </rPh>
    <rPh sb="6" eb="8">
      <t>ジギョウ</t>
    </rPh>
    <phoneticPr fontId="11"/>
  </si>
  <si>
    <t>　　その他</t>
    <rPh sb="4" eb="5">
      <t>ホカ</t>
    </rPh>
    <phoneticPr fontId="11"/>
  </si>
  <si>
    <t>【特別分】</t>
    <rPh sb="1" eb="3">
      <t>トクベツ</t>
    </rPh>
    <rPh sb="3" eb="4">
      <t>ブン</t>
    </rPh>
    <phoneticPr fontId="11"/>
  </si>
  <si>
    <t>　　臨時財政対策債</t>
    <rPh sb="2" eb="4">
      <t>リンジ</t>
    </rPh>
    <rPh sb="4" eb="6">
      <t>ザイセイ</t>
    </rPh>
    <rPh sb="6" eb="8">
      <t>タイサク</t>
    </rPh>
    <rPh sb="8" eb="9">
      <t>サイ</t>
    </rPh>
    <phoneticPr fontId="25"/>
  </si>
  <si>
    <t>　　減税補てん債</t>
    <rPh sb="2" eb="4">
      <t>ゲンゼイ</t>
    </rPh>
    <rPh sb="4" eb="5">
      <t>ホ</t>
    </rPh>
    <rPh sb="7" eb="8">
      <t>サイ</t>
    </rPh>
    <phoneticPr fontId="25"/>
  </si>
  <si>
    <t>　　退職手当債</t>
    <rPh sb="2" eb="4">
      <t>タイショク</t>
    </rPh>
    <rPh sb="4" eb="6">
      <t>テアテ</t>
    </rPh>
    <rPh sb="6" eb="7">
      <t>サイ</t>
    </rPh>
    <phoneticPr fontId="25"/>
  </si>
  <si>
    <t>　　その他</t>
    <rPh sb="4" eb="5">
      <t>タ</t>
    </rPh>
    <phoneticPr fontId="25"/>
  </si>
  <si>
    <t>②地方債（利率別）の明細</t>
    <rPh sb="1" eb="4">
      <t>チホウサイ</t>
    </rPh>
    <rPh sb="5" eb="7">
      <t>リリツ</t>
    </rPh>
    <rPh sb="7" eb="8">
      <t>ベツ</t>
    </rPh>
    <rPh sb="10" eb="12">
      <t>メイサイ</t>
    </rPh>
    <phoneticPr fontId="3"/>
  </si>
  <si>
    <t>1.5％以下</t>
    <rPh sb="4" eb="6">
      <t>イカ</t>
    </rPh>
    <phoneticPr fontId="24"/>
  </si>
  <si>
    <t>1.5％超
2.0％以下</t>
    <rPh sb="4" eb="5">
      <t>チョウ</t>
    </rPh>
    <rPh sb="10" eb="12">
      <t>イカ</t>
    </rPh>
    <phoneticPr fontId="24"/>
  </si>
  <si>
    <t>2.0％超
2.5％以下</t>
    <rPh sb="4" eb="5">
      <t>チョウ</t>
    </rPh>
    <rPh sb="10" eb="12">
      <t>イカ</t>
    </rPh>
    <phoneticPr fontId="24"/>
  </si>
  <si>
    <t>2.5％超
3.0％以下</t>
    <rPh sb="4" eb="5">
      <t>チョウ</t>
    </rPh>
    <rPh sb="10" eb="12">
      <t>イカ</t>
    </rPh>
    <phoneticPr fontId="24"/>
  </si>
  <si>
    <t>3.0％超
3.5％以下</t>
    <rPh sb="4" eb="5">
      <t>チョウ</t>
    </rPh>
    <rPh sb="10" eb="12">
      <t>イカ</t>
    </rPh>
    <phoneticPr fontId="24"/>
  </si>
  <si>
    <t>3.5％超
4.0％以下</t>
    <rPh sb="4" eb="5">
      <t>チョウ</t>
    </rPh>
    <rPh sb="10" eb="12">
      <t>イカ</t>
    </rPh>
    <phoneticPr fontId="24"/>
  </si>
  <si>
    <t>4.0％超</t>
    <rPh sb="4" eb="5">
      <t>チョウ</t>
    </rPh>
    <phoneticPr fontId="24"/>
  </si>
  <si>
    <t>（参考）
加重平均
利率</t>
    <rPh sb="1" eb="3">
      <t>サンコウ</t>
    </rPh>
    <rPh sb="5" eb="7">
      <t>カジュウ</t>
    </rPh>
    <rPh sb="7" eb="9">
      <t>ヘイキン</t>
    </rPh>
    <rPh sb="10" eb="12">
      <t>リリツ</t>
    </rPh>
    <phoneticPr fontId="24"/>
  </si>
  <si>
    <t>③地方債（返済期間別）の明細</t>
    <rPh sb="1" eb="4">
      <t>チホウサイ</t>
    </rPh>
    <rPh sb="5" eb="7">
      <t>ヘンサイ</t>
    </rPh>
    <rPh sb="7" eb="9">
      <t>キカン</t>
    </rPh>
    <rPh sb="9" eb="10">
      <t>ベツ</t>
    </rPh>
    <rPh sb="12" eb="14">
      <t>メイサイ</t>
    </rPh>
    <phoneticPr fontId="3"/>
  </si>
  <si>
    <t>１年以内</t>
    <rPh sb="1" eb="2">
      <t>ネン</t>
    </rPh>
    <rPh sb="2" eb="4">
      <t>イナイ</t>
    </rPh>
    <phoneticPr fontId="3"/>
  </si>
  <si>
    <t>１年超
２年以内</t>
    <rPh sb="1" eb="2">
      <t>ネン</t>
    </rPh>
    <rPh sb="2" eb="3">
      <t>チョウ</t>
    </rPh>
    <rPh sb="5" eb="6">
      <t>ネン</t>
    </rPh>
    <rPh sb="6" eb="8">
      <t>イナイ</t>
    </rPh>
    <phoneticPr fontId="3"/>
  </si>
  <si>
    <t>２年超
３年以内</t>
    <rPh sb="1" eb="2">
      <t>ネン</t>
    </rPh>
    <rPh sb="2" eb="3">
      <t>チョウ</t>
    </rPh>
    <rPh sb="5" eb="6">
      <t>ネン</t>
    </rPh>
    <rPh sb="6" eb="8">
      <t>イナイ</t>
    </rPh>
    <phoneticPr fontId="3"/>
  </si>
  <si>
    <t>３年超
４年以内</t>
    <rPh sb="1" eb="2">
      <t>ネン</t>
    </rPh>
    <rPh sb="2" eb="3">
      <t>チョウ</t>
    </rPh>
    <rPh sb="5" eb="6">
      <t>ネン</t>
    </rPh>
    <rPh sb="6" eb="8">
      <t>イナイ</t>
    </rPh>
    <phoneticPr fontId="3"/>
  </si>
  <si>
    <t>４年超
５年以内</t>
    <rPh sb="1" eb="2">
      <t>ネン</t>
    </rPh>
    <rPh sb="2" eb="3">
      <t>チョウ</t>
    </rPh>
    <rPh sb="5" eb="6">
      <t>ネン</t>
    </rPh>
    <rPh sb="6" eb="8">
      <t>イナイ</t>
    </rPh>
    <phoneticPr fontId="3"/>
  </si>
  <si>
    <t>５年超
10年以内</t>
    <rPh sb="1" eb="2">
      <t>ネン</t>
    </rPh>
    <rPh sb="2" eb="3">
      <t>チョウ</t>
    </rPh>
    <rPh sb="6" eb="7">
      <t>ネン</t>
    </rPh>
    <rPh sb="7" eb="9">
      <t>イナイ</t>
    </rPh>
    <phoneticPr fontId="3"/>
  </si>
  <si>
    <t>10年超
15年以内</t>
    <rPh sb="2" eb="3">
      <t>ネン</t>
    </rPh>
    <rPh sb="3" eb="4">
      <t>チョウ</t>
    </rPh>
    <rPh sb="7" eb="8">
      <t>ネン</t>
    </rPh>
    <rPh sb="8" eb="10">
      <t>イナイ</t>
    </rPh>
    <phoneticPr fontId="3"/>
  </si>
  <si>
    <t>15年超
20年以内</t>
    <rPh sb="2" eb="3">
      <t>ネン</t>
    </rPh>
    <rPh sb="3" eb="4">
      <t>チョウ</t>
    </rPh>
    <rPh sb="7" eb="8">
      <t>ネン</t>
    </rPh>
    <rPh sb="8" eb="10">
      <t>イナイ</t>
    </rPh>
    <phoneticPr fontId="3"/>
  </si>
  <si>
    <t>20年超</t>
    <rPh sb="2" eb="3">
      <t>ネン</t>
    </rPh>
    <rPh sb="3" eb="4">
      <t>チョウ</t>
    </rPh>
    <phoneticPr fontId="3"/>
  </si>
  <si>
    <t>④特定の契約条項が付された地方債の概要</t>
    <rPh sb="1" eb="3">
      <t>トクテイ</t>
    </rPh>
    <rPh sb="4" eb="6">
      <t>ケイヤク</t>
    </rPh>
    <rPh sb="6" eb="8">
      <t>ジョウコウ</t>
    </rPh>
    <rPh sb="9" eb="10">
      <t>フ</t>
    </rPh>
    <rPh sb="13" eb="16">
      <t>チホウサイ</t>
    </rPh>
    <rPh sb="17" eb="19">
      <t>ガイヨウ</t>
    </rPh>
    <phoneticPr fontId="3"/>
  </si>
  <si>
    <t>特定の契約条項が
付された地方債残高</t>
    <rPh sb="0" eb="2">
      <t>トクテイ</t>
    </rPh>
    <rPh sb="3" eb="5">
      <t>ケイヤク</t>
    </rPh>
    <rPh sb="5" eb="7">
      <t>ジョウコウ</t>
    </rPh>
    <rPh sb="9" eb="10">
      <t>フ</t>
    </rPh>
    <rPh sb="13" eb="16">
      <t>チホウサイ</t>
    </rPh>
    <rPh sb="16" eb="18">
      <t>ザンダカ</t>
    </rPh>
    <phoneticPr fontId="24"/>
  </si>
  <si>
    <t>契約条項の概要</t>
    <rPh sb="0" eb="2">
      <t>ケイヤク</t>
    </rPh>
    <rPh sb="2" eb="4">
      <t>ジョウコウ</t>
    </rPh>
    <rPh sb="5" eb="7">
      <t>ガイヨウ</t>
    </rPh>
    <phoneticPr fontId="24"/>
  </si>
  <si>
    <t>⑤引当金の明細</t>
    <rPh sb="1" eb="4">
      <t>ヒキアテキン</t>
    </rPh>
    <rPh sb="5" eb="7">
      <t>メイサイ</t>
    </rPh>
    <phoneticPr fontId="11"/>
  </si>
  <si>
    <t>区分</t>
    <rPh sb="0" eb="2">
      <t>クブン</t>
    </rPh>
    <phoneticPr fontId="3"/>
  </si>
  <si>
    <t>前年度末残高</t>
    <rPh sb="0" eb="3">
      <t>ゼンネンド</t>
    </rPh>
    <rPh sb="3" eb="4">
      <t>マツ</t>
    </rPh>
    <rPh sb="4" eb="6">
      <t>ザンダカ</t>
    </rPh>
    <phoneticPr fontId="3"/>
  </si>
  <si>
    <t>本年度増加額</t>
    <rPh sb="0" eb="3">
      <t>ホンネンド</t>
    </rPh>
    <rPh sb="3" eb="5">
      <t>ゾウカ</t>
    </rPh>
    <rPh sb="5" eb="6">
      <t>ガク</t>
    </rPh>
    <phoneticPr fontId="3"/>
  </si>
  <si>
    <t>本年度減少額</t>
    <rPh sb="0" eb="3">
      <t>ホンネンド</t>
    </rPh>
    <rPh sb="3" eb="6">
      <t>ゲンショウガク</t>
    </rPh>
    <phoneticPr fontId="3"/>
  </si>
  <si>
    <t>本年度末残高</t>
    <rPh sb="0" eb="3">
      <t>ホンネンド</t>
    </rPh>
    <rPh sb="3" eb="4">
      <t>マツ</t>
    </rPh>
    <rPh sb="4" eb="6">
      <t>ザンダカ</t>
    </rPh>
    <phoneticPr fontId="3"/>
  </si>
  <si>
    <t>目的使用</t>
    <rPh sb="0" eb="2">
      <t>モクテキ</t>
    </rPh>
    <rPh sb="2" eb="4">
      <t>シヨウ</t>
    </rPh>
    <phoneticPr fontId="11"/>
  </si>
  <si>
    <t>その他</t>
    <rPh sb="2" eb="3">
      <t>タ</t>
    </rPh>
    <phoneticPr fontId="11"/>
  </si>
  <si>
    <t>２．行政コスト計算書の内容に関する明細</t>
    <rPh sb="2" eb="4">
      <t>ギョウセイ</t>
    </rPh>
    <rPh sb="7" eb="10">
      <t>ケイサンショ</t>
    </rPh>
    <rPh sb="11" eb="13">
      <t>ナイヨウ</t>
    </rPh>
    <rPh sb="14" eb="15">
      <t>カン</t>
    </rPh>
    <rPh sb="17" eb="19">
      <t>メイサイ</t>
    </rPh>
    <phoneticPr fontId="11"/>
  </si>
  <si>
    <t>（１）補助金等の明細</t>
    <rPh sb="3" eb="7">
      <t>ホジョキンナド</t>
    </rPh>
    <rPh sb="8" eb="10">
      <t>メイサイ</t>
    </rPh>
    <phoneticPr fontId="11"/>
  </si>
  <si>
    <t>名称</t>
    <rPh sb="0" eb="2">
      <t>メイショウ</t>
    </rPh>
    <phoneticPr fontId="11"/>
  </si>
  <si>
    <t>相手先</t>
    <rPh sb="0" eb="3">
      <t>アイテサキ</t>
    </rPh>
    <phoneticPr fontId="11"/>
  </si>
  <si>
    <t>金額</t>
    <rPh sb="0" eb="2">
      <t>キンガク</t>
    </rPh>
    <phoneticPr fontId="11"/>
  </si>
  <si>
    <t>支出目的</t>
    <rPh sb="0" eb="2">
      <t>シシュツ</t>
    </rPh>
    <rPh sb="2" eb="4">
      <t>モクテキ</t>
    </rPh>
    <phoneticPr fontId="11"/>
  </si>
  <si>
    <t>他団体への公共施設等整備補助金等
(所有外資産分)</t>
    <rPh sb="0" eb="3">
      <t>タダンタイ</t>
    </rPh>
    <rPh sb="5" eb="7">
      <t>コウキョウ</t>
    </rPh>
    <rPh sb="7" eb="9">
      <t>シセツ</t>
    </rPh>
    <rPh sb="9" eb="10">
      <t>ナド</t>
    </rPh>
    <rPh sb="10" eb="12">
      <t>セイビ</t>
    </rPh>
    <rPh sb="12" eb="15">
      <t>ホジョキン</t>
    </rPh>
    <rPh sb="15" eb="16">
      <t>ナド</t>
    </rPh>
    <rPh sb="18" eb="20">
      <t>ショユウ</t>
    </rPh>
    <rPh sb="20" eb="21">
      <t>ガイ</t>
    </rPh>
    <rPh sb="21" eb="23">
      <t>シサン</t>
    </rPh>
    <rPh sb="23" eb="24">
      <t>ブン</t>
    </rPh>
    <phoneticPr fontId="11"/>
  </si>
  <si>
    <t>計</t>
    <rPh sb="0" eb="1">
      <t>ケイ</t>
    </rPh>
    <phoneticPr fontId="11"/>
  </si>
  <si>
    <t>その他の補助金等</t>
    <rPh sb="2" eb="3">
      <t>タ</t>
    </rPh>
    <rPh sb="4" eb="7">
      <t>ホジョキン</t>
    </rPh>
    <rPh sb="7" eb="8">
      <t>ナド</t>
    </rPh>
    <phoneticPr fontId="11"/>
  </si>
  <si>
    <t>３．純資産変動計算書の内容に関する明細</t>
    <rPh sb="2" eb="5">
      <t>ジュンシサン</t>
    </rPh>
    <rPh sb="5" eb="7">
      <t>ヘンドウ</t>
    </rPh>
    <rPh sb="7" eb="10">
      <t>ケイサンショ</t>
    </rPh>
    <rPh sb="11" eb="13">
      <t>ナイヨウ</t>
    </rPh>
    <rPh sb="14" eb="15">
      <t>カン</t>
    </rPh>
    <rPh sb="17" eb="19">
      <t>メイサイ</t>
    </rPh>
    <phoneticPr fontId="11"/>
  </si>
  <si>
    <t>（１）財源の明細</t>
    <rPh sb="3" eb="5">
      <t>ザイゲン</t>
    </rPh>
    <rPh sb="6" eb="8">
      <t>メイサイ</t>
    </rPh>
    <phoneticPr fontId="11"/>
  </si>
  <si>
    <t>会計</t>
    <rPh sb="0" eb="2">
      <t>カイケイ</t>
    </rPh>
    <phoneticPr fontId="3"/>
  </si>
  <si>
    <t>財源の内容</t>
    <rPh sb="0" eb="2">
      <t>ザイゲン</t>
    </rPh>
    <rPh sb="3" eb="5">
      <t>ナイヨウ</t>
    </rPh>
    <phoneticPr fontId="3"/>
  </si>
  <si>
    <t>小計</t>
    <rPh sb="0" eb="2">
      <t>ショウケイ</t>
    </rPh>
    <phoneticPr fontId="3"/>
  </si>
  <si>
    <t>資本的
補助金</t>
    <rPh sb="0" eb="3">
      <t>シホンテキ</t>
    </rPh>
    <rPh sb="4" eb="7">
      <t>ホジョキン</t>
    </rPh>
    <phoneticPr fontId="11"/>
  </si>
  <si>
    <t>経常的
補助金</t>
    <rPh sb="0" eb="3">
      <t>ケイジョウテキ</t>
    </rPh>
    <rPh sb="4" eb="7">
      <t>ホジョキン</t>
    </rPh>
    <phoneticPr fontId="11"/>
  </si>
  <si>
    <t>特別会計</t>
    <rPh sb="0" eb="2">
      <t>トクベツ</t>
    </rPh>
    <rPh sb="2" eb="4">
      <t>カイケイ</t>
    </rPh>
    <phoneticPr fontId="3"/>
  </si>
  <si>
    <t>（２）財源情報の明細</t>
    <rPh sb="3" eb="5">
      <t>ザイゲン</t>
    </rPh>
    <rPh sb="5" eb="7">
      <t>ジョウホウ</t>
    </rPh>
    <rPh sb="8" eb="10">
      <t>メイサイ</t>
    </rPh>
    <phoneticPr fontId="11"/>
  </si>
  <si>
    <t>内訳</t>
    <rPh sb="0" eb="2">
      <t>ウチワケ</t>
    </rPh>
    <phoneticPr fontId="11"/>
  </si>
  <si>
    <t>国県等補助金</t>
    <rPh sb="0" eb="1">
      <t>クニ</t>
    </rPh>
    <rPh sb="1" eb="2">
      <t>ケン</t>
    </rPh>
    <rPh sb="2" eb="3">
      <t>ナド</t>
    </rPh>
    <rPh sb="3" eb="6">
      <t>ホジョキン</t>
    </rPh>
    <phoneticPr fontId="11"/>
  </si>
  <si>
    <t>地方債</t>
    <rPh sb="0" eb="3">
      <t>チホウサイ</t>
    </rPh>
    <phoneticPr fontId="11"/>
  </si>
  <si>
    <t>税収等</t>
    <rPh sb="0" eb="3">
      <t>ゼイシュウナド</t>
    </rPh>
    <phoneticPr fontId="11"/>
  </si>
  <si>
    <t>その他</t>
    <rPh sb="2" eb="3">
      <t>ホカ</t>
    </rPh>
    <phoneticPr fontId="11"/>
  </si>
  <si>
    <t>有形固定資産等の増加</t>
    <rPh sb="0" eb="2">
      <t>ユウケイ</t>
    </rPh>
    <rPh sb="2" eb="4">
      <t>コテイ</t>
    </rPh>
    <rPh sb="4" eb="6">
      <t>シサン</t>
    </rPh>
    <rPh sb="6" eb="7">
      <t>ナド</t>
    </rPh>
    <rPh sb="8" eb="10">
      <t>ゾウカ</t>
    </rPh>
    <phoneticPr fontId="11"/>
  </si>
  <si>
    <t>貸付金・基金等の増加</t>
    <rPh sb="0" eb="3">
      <t>カシツケキン</t>
    </rPh>
    <rPh sb="4" eb="6">
      <t>キキン</t>
    </rPh>
    <rPh sb="6" eb="7">
      <t>ナド</t>
    </rPh>
    <rPh sb="8" eb="10">
      <t>ゾウカ</t>
    </rPh>
    <phoneticPr fontId="11"/>
  </si>
  <si>
    <t>４．資金収支計算書の内容に関する明細</t>
    <rPh sb="2" eb="4">
      <t>シキン</t>
    </rPh>
    <rPh sb="4" eb="6">
      <t>シュウシ</t>
    </rPh>
    <rPh sb="6" eb="9">
      <t>ケイサンショ</t>
    </rPh>
    <rPh sb="10" eb="12">
      <t>ナイヨウ</t>
    </rPh>
    <rPh sb="13" eb="14">
      <t>カン</t>
    </rPh>
    <rPh sb="16" eb="18">
      <t>メイサイ</t>
    </rPh>
    <phoneticPr fontId="11"/>
  </si>
  <si>
    <t>現金</t>
    <rPh sb="0" eb="2">
      <t>ゲンキン</t>
    </rPh>
    <phoneticPr fontId="3"/>
  </si>
  <si>
    <t>要求払預金</t>
    <rPh sb="0" eb="2">
      <t>ヨウキュウ</t>
    </rPh>
    <rPh sb="2" eb="3">
      <t>ハラ</t>
    </rPh>
    <rPh sb="3" eb="5">
      <t>ヨキン</t>
    </rPh>
    <phoneticPr fontId="3"/>
  </si>
  <si>
    <t>短期投資</t>
    <rPh sb="0" eb="2">
      <t>タンキ</t>
    </rPh>
    <rPh sb="2" eb="4">
      <t>トウシ</t>
    </rPh>
    <phoneticPr fontId="3"/>
  </si>
  <si>
    <t>　※下記以外の資産及び負債のうち、その額が資産総額の100分の5を超える科目についても作成する。</t>
    <rPh sb="2" eb="4">
      <t>カキ</t>
    </rPh>
    <rPh sb="4" eb="6">
      <t>イガイ</t>
    </rPh>
    <rPh sb="7" eb="9">
      <t>シサン</t>
    </rPh>
    <rPh sb="9" eb="10">
      <t>オヨ</t>
    </rPh>
    <rPh sb="11" eb="13">
      <t>フサイ</t>
    </rPh>
    <rPh sb="19" eb="20">
      <t>ガク</t>
    </rPh>
    <rPh sb="21" eb="23">
      <t>シサン</t>
    </rPh>
    <rPh sb="23" eb="25">
      <t>ソウガク</t>
    </rPh>
    <rPh sb="29" eb="30">
      <t>ブン</t>
    </rPh>
    <rPh sb="33" eb="34">
      <t>コ</t>
    </rPh>
    <rPh sb="36" eb="38">
      <t>カモク</t>
    </rPh>
    <rPh sb="43" eb="45">
      <t>サクセイ</t>
    </rPh>
    <phoneticPr fontId="11"/>
  </si>
  <si>
    <t>②有形固定資産の行政目的別明細</t>
    <rPh sb="1" eb="3">
      <t>ユウケイ</t>
    </rPh>
    <rPh sb="3" eb="5">
      <t>コテイ</t>
    </rPh>
    <rPh sb="5" eb="7">
      <t>シサン</t>
    </rPh>
    <rPh sb="8" eb="10">
      <t>ギョウセイ</t>
    </rPh>
    <rPh sb="10" eb="12">
      <t>モクテキ</t>
    </rPh>
    <rPh sb="12" eb="13">
      <t>ベツ</t>
    </rPh>
    <rPh sb="13" eb="15">
      <t>メイサイ</t>
    </rPh>
    <phoneticPr fontId="11"/>
  </si>
  <si>
    <t>市場価格のないもののうち連結対象団体（会計）に対するもの</t>
    <rPh sb="0" eb="2">
      <t>シジョウ</t>
    </rPh>
    <rPh sb="2" eb="4">
      <t>カカク</t>
    </rPh>
    <rPh sb="12" eb="14">
      <t>レンケツ</t>
    </rPh>
    <rPh sb="14" eb="16">
      <t>タイショウ</t>
    </rPh>
    <rPh sb="16" eb="18">
      <t>ダンタイ</t>
    </rPh>
    <rPh sb="19" eb="21">
      <t>カイケイ</t>
    </rPh>
    <rPh sb="23" eb="24">
      <t>タイ</t>
    </rPh>
    <phoneticPr fontId="11"/>
  </si>
  <si>
    <t>市場価格のないもののうち連結対象団体（会計）以外に対するもの</t>
    <rPh sb="0" eb="2">
      <t>シジョウ</t>
    </rPh>
    <rPh sb="2" eb="4">
      <t>カカク</t>
    </rPh>
    <rPh sb="12" eb="14">
      <t>レンケツ</t>
    </rPh>
    <rPh sb="14" eb="16">
      <t>タイショウ</t>
    </rPh>
    <rPh sb="16" eb="18">
      <t>ダンタイ</t>
    </rPh>
    <rPh sb="19" eb="21">
      <t>カイケイ</t>
    </rPh>
    <rPh sb="22" eb="24">
      <t>イガイ</t>
    </rPh>
    <rPh sb="25" eb="26">
      <t>タイ</t>
    </rPh>
    <phoneticPr fontId="11"/>
  </si>
  <si>
    <t>（単位：円）</t>
    <rPh sb="1" eb="3">
      <t>タンイ</t>
    </rPh>
    <rPh sb="4" eb="5">
      <t>エン</t>
    </rPh>
    <phoneticPr fontId="11"/>
  </si>
  <si>
    <t>※【通常分】は資産形成のための地方債、【特別分】は資産形成以外の地方債をいいます。</t>
    <rPh sb="2" eb="4">
      <t>ツウジョウ</t>
    </rPh>
    <rPh sb="4" eb="5">
      <t>ブン</t>
    </rPh>
    <rPh sb="7" eb="9">
      <t>シサン</t>
    </rPh>
    <rPh sb="9" eb="11">
      <t>ケイセイ</t>
    </rPh>
    <rPh sb="15" eb="18">
      <t>チホウサイ</t>
    </rPh>
    <rPh sb="20" eb="22">
      <t>トクベツ</t>
    </rPh>
    <rPh sb="22" eb="23">
      <t>ブン</t>
    </rPh>
    <rPh sb="25" eb="27">
      <t>シサン</t>
    </rPh>
    <rPh sb="27" eb="29">
      <t>ケイセイ</t>
    </rPh>
    <rPh sb="29" eb="31">
      <t>イガイ</t>
    </rPh>
    <rPh sb="32" eb="35">
      <t>チホウサイ</t>
    </rPh>
    <phoneticPr fontId="3"/>
  </si>
  <si>
    <t>※特定の契約条項とは、特定の条件に合致した場合に支払金利が上昇する場合等をいいます。</t>
    <rPh sb="1" eb="3">
      <t>トクテイ</t>
    </rPh>
    <rPh sb="4" eb="6">
      <t>ケイヤク</t>
    </rPh>
    <rPh sb="6" eb="8">
      <t>ジョウコウ</t>
    </rPh>
    <rPh sb="11" eb="13">
      <t>トクテイ</t>
    </rPh>
    <rPh sb="14" eb="16">
      <t>ジョウケン</t>
    </rPh>
    <rPh sb="17" eb="19">
      <t>ガッチ</t>
    </rPh>
    <rPh sb="21" eb="23">
      <t>バアイ</t>
    </rPh>
    <rPh sb="24" eb="26">
      <t>シハライ</t>
    </rPh>
    <rPh sb="26" eb="28">
      <t>キンリ</t>
    </rPh>
    <rPh sb="29" eb="31">
      <t>ジョウショウ</t>
    </rPh>
    <rPh sb="33" eb="36">
      <t>バアイトウ</t>
    </rPh>
    <phoneticPr fontId="3"/>
  </si>
  <si>
    <t>（単位：円）</t>
    <rPh sb="1" eb="3">
      <t>タンイ</t>
    </rPh>
    <rPh sb="4" eb="5">
      <t>エン</t>
    </rPh>
    <phoneticPr fontId="3"/>
  </si>
  <si>
    <t>（単位：円）</t>
    <rPh sb="4" eb="5">
      <t>エン</t>
    </rPh>
    <phoneticPr fontId="3"/>
  </si>
  <si>
    <t>退職手当引当金</t>
    <rPh sb="0" eb="2">
      <t>タイショク</t>
    </rPh>
    <rPh sb="2" eb="4">
      <t>テアテ</t>
    </rPh>
    <rPh sb="4" eb="6">
      <t>ヒキアテ</t>
    </rPh>
    <rPh sb="6" eb="7">
      <t>キン</t>
    </rPh>
    <phoneticPr fontId="2"/>
  </si>
  <si>
    <t>賞与等引当金</t>
    <rPh sb="0" eb="3">
      <t>ショウヨトウ</t>
    </rPh>
    <rPh sb="3" eb="5">
      <t>ヒキアテ</t>
    </rPh>
    <rPh sb="5" eb="6">
      <t>キン</t>
    </rPh>
    <phoneticPr fontId="2"/>
  </si>
  <si>
    <t>（単位：円）</t>
    <rPh sb="1" eb="3">
      <t>タンイ</t>
    </rPh>
    <rPh sb="4" eb="5">
      <t>エン</t>
    </rPh>
    <phoneticPr fontId="17"/>
  </si>
  <si>
    <t>【有価証券】</t>
  </si>
  <si>
    <t>【出資による権利】</t>
  </si>
  <si>
    <t>減債基金（短期）</t>
    <rPh sb="0" eb="2">
      <t>ゲンサイ</t>
    </rPh>
    <rPh sb="2" eb="4">
      <t>キキン</t>
    </rPh>
    <rPh sb="5" eb="7">
      <t>タンキ</t>
    </rPh>
    <phoneticPr fontId="3"/>
  </si>
  <si>
    <t>一般会計等</t>
    <rPh sb="0" eb="2">
      <t>イッパン</t>
    </rPh>
    <rPh sb="2" eb="4">
      <t>カイケイ</t>
    </rPh>
    <rPh sb="4" eb="5">
      <t>トウ</t>
    </rPh>
    <phoneticPr fontId="3"/>
  </si>
  <si>
    <t>町税</t>
    <rPh sb="0" eb="1">
      <t>マチ</t>
    </rPh>
    <rPh sb="1" eb="2">
      <t>ゼイ</t>
    </rPh>
    <phoneticPr fontId="3"/>
  </si>
  <si>
    <t>その他</t>
    <rPh sb="2" eb="3">
      <t>ホカ</t>
    </rPh>
    <phoneticPr fontId="3"/>
  </si>
  <si>
    <t>地方交付税</t>
    <rPh sb="0" eb="2">
      <t>チホウ</t>
    </rPh>
    <rPh sb="2" eb="5">
      <t>コウフゼイ</t>
    </rPh>
    <phoneticPr fontId="3"/>
  </si>
  <si>
    <t>地方譲与税</t>
    <rPh sb="0" eb="2">
      <t>チホウ</t>
    </rPh>
    <rPh sb="2" eb="4">
      <t>ジョウヨ</t>
    </rPh>
    <rPh sb="4" eb="5">
      <t>ゼイ</t>
    </rPh>
    <phoneticPr fontId="3"/>
  </si>
  <si>
    <t>役場庁舎建設基金</t>
  </si>
  <si>
    <t>地域福祉基金</t>
  </si>
  <si>
    <t>農業振興基金</t>
  </si>
  <si>
    <t>水産振興基金</t>
  </si>
  <si>
    <t>磯根資源増殖事業基金</t>
  </si>
  <si>
    <t>文教施設整備基金</t>
  </si>
  <si>
    <t>ふるさと創生基金</t>
  </si>
  <si>
    <t>ふるさと応援基金</t>
  </si>
  <si>
    <t>青少年海外派遣基金</t>
  </si>
  <si>
    <t>下水道事業債償還基金</t>
  </si>
  <si>
    <t>公共用施設維持運営基金</t>
  </si>
  <si>
    <t>土地開発基金</t>
  </si>
  <si>
    <t>奨学基金</t>
  </si>
  <si>
    <t>高齢者等肉用牛特別導入事業基金</t>
  </si>
  <si>
    <t>大間漁業協同組合経営強化資金貸付金</t>
    <rPh sb="0" eb="2">
      <t>オオマ</t>
    </rPh>
    <rPh sb="2" eb="4">
      <t>ギョギョウ</t>
    </rPh>
    <rPh sb="4" eb="6">
      <t>キョウドウ</t>
    </rPh>
    <rPh sb="6" eb="8">
      <t>クミアイ</t>
    </rPh>
    <rPh sb="8" eb="10">
      <t>ケイエイ</t>
    </rPh>
    <rPh sb="10" eb="12">
      <t>キョウカ</t>
    </rPh>
    <rPh sb="12" eb="14">
      <t>シキン</t>
    </rPh>
    <rPh sb="14" eb="16">
      <t>カシツケ</t>
    </rPh>
    <rPh sb="16" eb="17">
      <t>キン</t>
    </rPh>
    <phoneticPr fontId="3"/>
  </si>
  <si>
    <t>むつ湾フェリー株式会社</t>
  </si>
  <si>
    <t>あおもり農林業支援センター</t>
    <rPh sb="4" eb="6">
      <t>ノウリン</t>
    </rPh>
    <rPh sb="6" eb="7">
      <t>ギョウ</t>
    </rPh>
    <rPh sb="7" eb="9">
      <t>シエン</t>
    </rPh>
    <phoneticPr fontId="15"/>
  </si>
  <si>
    <t>青森県水産振興会</t>
    <rPh sb="0" eb="3">
      <t>アオモリケン</t>
    </rPh>
    <rPh sb="3" eb="5">
      <t>スイサン</t>
    </rPh>
    <rPh sb="5" eb="8">
      <t>シンコウカイ</t>
    </rPh>
    <phoneticPr fontId="18"/>
  </si>
  <si>
    <t>青森県畜産協会</t>
    <rPh sb="0" eb="3">
      <t>アオモリケン</t>
    </rPh>
    <rPh sb="3" eb="5">
      <t>チクサン</t>
    </rPh>
    <rPh sb="5" eb="7">
      <t>キョウカイ</t>
    </rPh>
    <phoneticPr fontId="18"/>
  </si>
  <si>
    <t>青森県信用保証協会</t>
    <rPh sb="0" eb="3">
      <t>アオモリケン</t>
    </rPh>
    <rPh sb="3" eb="5">
      <t>シンヨウ</t>
    </rPh>
    <rPh sb="5" eb="7">
      <t>ホショウ</t>
    </rPh>
    <rPh sb="7" eb="9">
      <t>キョウカイ</t>
    </rPh>
    <phoneticPr fontId="18"/>
  </si>
  <si>
    <t>下北地方森林組合</t>
    <rPh sb="0" eb="2">
      <t>シモキタ</t>
    </rPh>
    <rPh sb="2" eb="4">
      <t>チホウ</t>
    </rPh>
    <rPh sb="4" eb="6">
      <t>シンリン</t>
    </rPh>
    <rPh sb="6" eb="8">
      <t>クミアイ</t>
    </rPh>
    <phoneticPr fontId="18"/>
  </si>
  <si>
    <t>青森県農業信用基金協会</t>
    <rPh sb="0" eb="3">
      <t>アオモリケン</t>
    </rPh>
    <rPh sb="3" eb="5">
      <t>ノウギョウ</t>
    </rPh>
    <rPh sb="5" eb="7">
      <t>シンヨウ</t>
    </rPh>
    <rPh sb="7" eb="9">
      <t>キキン</t>
    </rPh>
    <rPh sb="9" eb="11">
      <t>キョウカイ</t>
    </rPh>
    <phoneticPr fontId="18"/>
  </si>
  <si>
    <t>漁港漁場漁村技術研究所</t>
    <rPh sb="0" eb="2">
      <t>ギョコウ</t>
    </rPh>
    <rPh sb="2" eb="4">
      <t>ギョジョウ</t>
    </rPh>
    <rPh sb="4" eb="6">
      <t>ギョソン</t>
    </rPh>
    <rPh sb="6" eb="8">
      <t>ギジュツ</t>
    </rPh>
    <rPh sb="8" eb="11">
      <t>ケンキュウジョ</t>
    </rPh>
    <phoneticPr fontId="18"/>
  </si>
  <si>
    <t>青森県栽培漁業振興協会</t>
    <rPh sb="0" eb="3">
      <t>アオモリケン</t>
    </rPh>
    <rPh sb="3" eb="5">
      <t>サイバイ</t>
    </rPh>
    <rPh sb="5" eb="7">
      <t>ギョギョウ</t>
    </rPh>
    <rPh sb="7" eb="9">
      <t>シンコウ</t>
    </rPh>
    <rPh sb="9" eb="11">
      <t>キョウカイ</t>
    </rPh>
    <phoneticPr fontId="18"/>
  </si>
  <si>
    <t>地方公共団体金融機構</t>
    <rPh sb="0" eb="2">
      <t>チホウ</t>
    </rPh>
    <rPh sb="2" eb="4">
      <t>コウキョウ</t>
    </rPh>
    <rPh sb="4" eb="6">
      <t>ダンタイ</t>
    </rPh>
    <rPh sb="6" eb="8">
      <t>キンユウ</t>
    </rPh>
    <rPh sb="8" eb="10">
      <t>キコウ</t>
    </rPh>
    <phoneticPr fontId="18"/>
  </si>
  <si>
    <t>大間町社会福祉協議会（子育てはつらつ応援事業）</t>
    <rPh sb="0" eb="3">
      <t>オオママチ</t>
    </rPh>
    <rPh sb="3" eb="5">
      <t>シャカイ</t>
    </rPh>
    <rPh sb="5" eb="7">
      <t>フクシ</t>
    </rPh>
    <rPh sb="7" eb="10">
      <t>キョウギカイ</t>
    </rPh>
    <rPh sb="11" eb="13">
      <t>コソダ</t>
    </rPh>
    <rPh sb="18" eb="20">
      <t>オウエン</t>
    </rPh>
    <rPh sb="20" eb="22">
      <t>ジギョウ</t>
    </rPh>
    <phoneticPr fontId="18"/>
  </si>
  <si>
    <t>ふるさと情報センター設立寄附金</t>
    <rPh sb="4" eb="6">
      <t>ジョウホウ</t>
    </rPh>
    <rPh sb="10" eb="12">
      <t>セツリツ</t>
    </rPh>
    <rPh sb="12" eb="15">
      <t>キフキン</t>
    </rPh>
    <phoneticPr fontId="2"/>
  </si>
  <si>
    <t>地域情報化センター会費</t>
    <rPh sb="0" eb="2">
      <t>チイキ</t>
    </rPh>
    <rPh sb="2" eb="5">
      <t>ジョウホウカ</t>
    </rPh>
    <rPh sb="9" eb="11">
      <t>カイヒ</t>
    </rPh>
    <phoneticPr fontId="2"/>
  </si>
  <si>
    <t>（財）青森県長寿社会振興財団出損金</t>
    <rPh sb="1" eb="2">
      <t>ザイ</t>
    </rPh>
    <rPh sb="3" eb="6">
      <t>アオモリケン</t>
    </rPh>
    <rPh sb="6" eb="8">
      <t>チョウジュ</t>
    </rPh>
    <rPh sb="8" eb="10">
      <t>シャカイ</t>
    </rPh>
    <rPh sb="10" eb="11">
      <t>シン</t>
    </rPh>
    <rPh sb="11" eb="12">
      <t>コウ</t>
    </rPh>
    <rPh sb="12" eb="14">
      <t>ザイダン</t>
    </rPh>
    <rPh sb="14" eb="15">
      <t>シュツ</t>
    </rPh>
    <rPh sb="15" eb="17">
      <t>ソンキン</t>
    </rPh>
    <phoneticPr fontId="2"/>
  </si>
  <si>
    <t>（財）暴力追放青森県民会議出損金</t>
    <rPh sb="1" eb="2">
      <t>ザイ</t>
    </rPh>
    <rPh sb="3" eb="5">
      <t>ボウリョク</t>
    </rPh>
    <rPh sb="5" eb="7">
      <t>ツイホウ</t>
    </rPh>
    <rPh sb="7" eb="11">
      <t>アオモリケンミン</t>
    </rPh>
    <rPh sb="11" eb="13">
      <t>カイギ</t>
    </rPh>
    <phoneticPr fontId="2"/>
  </si>
  <si>
    <t>町民税（個人）</t>
    <rPh sb="0" eb="2">
      <t>チョウミン</t>
    </rPh>
    <rPh sb="2" eb="3">
      <t>ゼイ</t>
    </rPh>
    <rPh sb="4" eb="6">
      <t>コジン</t>
    </rPh>
    <phoneticPr fontId="3"/>
  </si>
  <si>
    <t>町民税（法人）</t>
    <rPh sb="0" eb="2">
      <t>チョウミン</t>
    </rPh>
    <rPh sb="2" eb="3">
      <t>ゼイ</t>
    </rPh>
    <rPh sb="4" eb="6">
      <t>ホウジン</t>
    </rPh>
    <phoneticPr fontId="3"/>
  </si>
  <si>
    <t>固定資産税</t>
    <rPh sb="0" eb="2">
      <t>コテイ</t>
    </rPh>
    <rPh sb="2" eb="5">
      <t>シサンゼイ</t>
    </rPh>
    <phoneticPr fontId="3"/>
  </si>
  <si>
    <t>軽自動車税</t>
    <rPh sb="0" eb="4">
      <t>ケイジドウシャ</t>
    </rPh>
    <rPh sb="4" eb="5">
      <t>ゼイ</t>
    </rPh>
    <phoneticPr fontId="3"/>
  </si>
  <si>
    <t>児童福祉費負担金</t>
    <rPh sb="0" eb="2">
      <t>ジドウ</t>
    </rPh>
    <rPh sb="2" eb="4">
      <t>フクシ</t>
    </rPh>
    <rPh sb="4" eb="5">
      <t>ヒ</t>
    </rPh>
    <rPh sb="5" eb="8">
      <t>フタンキン</t>
    </rPh>
    <phoneticPr fontId="3"/>
  </si>
  <si>
    <t>住宅使用料</t>
    <rPh sb="0" eb="2">
      <t>ジュウタク</t>
    </rPh>
    <rPh sb="2" eb="4">
      <t>シヨウ</t>
    </rPh>
    <rPh sb="4" eb="5">
      <t>リョウ</t>
    </rPh>
    <phoneticPr fontId="3"/>
  </si>
  <si>
    <t>純行政コスト</t>
    <rPh sb="0" eb="1">
      <t>ジュン</t>
    </rPh>
    <rPh sb="1" eb="3">
      <t>ギョウセイ</t>
    </rPh>
    <phoneticPr fontId="3"/>
  </si>
  <si>
    <t>青森県後期高齢者医療広域連合</t>
  </si>
  <si>
    <t>下北地域広域行政事務組合負担金</t>
  </si>
  <si>
    <t>長期延滞債権、未収金等の振替</t>
    <rPh sb="0" eb="6">
      <t>チョウキエンタイサイケン</t>
    </rPh>
    <rPh sb="7" eb="10">
      <t>ミシュウキン</t>
    </rPh>
    <rPh sb="10" eb="11">
      <t>トウ</t>
    </rPh>
    <rPh sb="12" eb="14">
      <t>フリカエ</t>
    </rPh>
    <phoneticPr fontId="3"/>
  </si>
  <si>
    <t>国県等支出金</t>
    <rPh sb="0" eb="1">
      <t>クニ</t>
    </rPh>
    <rPh sb="1" eb="2">
      <t>ケン</t>
    </rPh>
    <rPh sb="2" eb="3">
      <t>ナド</t>
    </rPh>
    <rPh sb="3" eb="6">
      <t>シシュツキン</t>
    </rPh>
    <phoneticPr fontId="3"/>
  </si>
  <si>
    <t>国県等支出金</t>
    <rPh sb="0" eb="1">
      <t>クニ</t>
    </rPh>
    <rPh sb="1" eb="3">
      <t>ケンナド</t>
    </rPh>
    <rPh sb="3" eb="6">
      <t>シシュツキン</t>
    </rPh>
    <phoneticPr fontId="3"/>
  </si>
  <si>
    <t>国民健康保険財政調整基金</t>
    <rPh sb="0" eb="2">
      <t>コクミン</t>
    </rPh>
    <rPh sb="2" eb="4">
      <t>ケンコウ</t>
    </rPh>
    <rPh sb="4" eb="6">
      <t>ホケン</t>
    </rPh>
    <rPh sb="6" eb="8">
      <t>ザイセイ</t>
    </rPh>
    <rPh sb="8" eb="10">
      <t>チョウセイ</t>
    </rPh>
    <rPh sb="10" eb="12">
      <t>キキン</t>
    </rPh>
    <phoneticPr fontId="3"/>
  </si>
  <si>
    <t>（財政調整基金　計）</t>
    <rPh sb="1" eb="3">
      <t>ザイセイ</t>
    </rPh>
    <rPh sb="3" eb="5">
      <t>チョウセイ</t>
    </rPh>
    <rPh sb="5" eb="7">
      <t>キキン</t>
    </rPh>
    <rPh sb="8" eb="9">
      <t>ケイ</t>
    </rPh>
    <phoneticPr fontId="3"/>
  </si>
  <si>
    <t>介護保険給付費準備基金</t>
    <rPh sb="0" eb="2">
      <t>カイゴ</t>
    </rPh>
    <rPh sb="2" eb="4">
      <t>ホケン</t>
    </rPh>
    <rPh sb="4" eb="6">
      <t>キュウフ</t>
    </rPh>
    <rPh sb="6" eb="7">
      <t>ヒ</t>
    </rPh>
    <rPh sb="7" eb="9">
      <t>ジュンビ</t>
    </rPh>
    <rPh sb="9" eb="11">
      <t>キキン</t>
    </rPh>
    <phoneticPr fontId="3"/>
  </si>
  <si>
    <t>（基金その他　計）</t>
    <rPh sb="1" eb="3">
      <t>キキン</t>
    </rPh>
    <rPh sb="5" eb="6">
      <t>タ</t>
    </rPh>
    <rPh sb="7" eb="8">
      <t>ケイ</t>
    </rPh>
    <phoneticPr fontId="3"/>
  </si>
  <si>
    <t>（減債基金　計）</t>
    <rPh sb="1" eb="3">
      <t>ゲンサイ</t>
    </rPh>
    <rPh sb="3" eb="5">
      <t>キキン</t>
    </rPh>
    <rPh sb="6" eb="7">
      <t>ケイ</t>
    </rPh>
    <phoneticPr fontId="3"/>
  </si>
  <si>
    <t>国民健康保険税</t>
    <rPh sb="0" eb="6">
      <t>コクミンケンコウホケン</t>
    </rPh>
    <rPh sb="6" eb="7">
      <t>ゼイ</t>
    </rPh>
    <phoneticPr fontId="3"/>
  </si>
  <si>
    <t>後期高齢者医療保険料</t>
    <rPh sb="0" eb="2">
      <t>コウキ</t>
    </rPh>
    <rPh sb="2" eb="5">
      <t>コウレイシャ</t>
    </rPh>
    <rPh sb="5" eb="7">
      <t>イリョウ</t>
    </rPh>
    <rPh sb="7" eb="10">
      <t>ホケンリョウ</t>
    </rPh>
    <phoneticPr fontId="3"/>
  </si>
  <si>
    <t>介護保険料</t>
    <rPh sb="0" eb="2">
      <t>カイゴ</t>
    </rPh>
    <rPh sb="2" eb="5">
      <t>ホケンリョウ</t>
    </rPh>
    <phoneticPr fontId="3"/>
  </si>
  <si>
    <t>小計</t>
    <rPh sb="0" eb="2">
      <t>ショウケイ</t>
    </rPh>
    <phoneticPr fontId="3"/>
  </si>
  <si>
    <t>全体会計相殺</t>
    <rPh sb="0" eb="6">
      <t>ゼンタイカイケイソウサイ</t>
    </rPh>
    <phoneticPr fontId="3"/>
  </si>
  <si>
    <t>税収等</t>
    <rPh sb="0" eb="2">
      <t>ゼイシュウ</t>
    </rPh>
    <rPh sb="2" eb="3">
      <t>トウ</t>
    </rPh>
    <phoneticPr fontId="3"/>
  </si>
  <si>
    <t>資本的補助金</t>
    <rPh sb="0" eb="6">
      <t>シホンテキホジョキン</t>
    </rPh>
    <phoneticPr fontId="3"/>
  </si>
  <si>
    <t>経常的補助金</t>
    <rPh sb="0" eb="3">
      <t>ケイジョウテキ</t>
    </rPh>
    <rPh sb="3" eb="6">
      <t>ホジョキン</t>
    </rPh>
    <phoneticPr fontId="3"/>
  </si>
  <si>
    <t>国民健康保険税</t>
    <rPh sb="0" eb="7">
      <t>コクミンケンコウホケンゼイ</t>
    </rPh>
    <phoneticPr fontId="3"/>
  </si>
  <si>
    <t>一般会計繰入金</t>
    <rPh sb="0" eb="2">
      <t>イッパン</t>
    </rPh>
    <rPh sb="2" eb="4">
      <t>カイケイ</t>
    </rPh>
    <rPh sb="4" eb="6">
      <t>クリイレ</t>
    </rPh>
    <rPh sb="6" eb="7">
      <t>キン</t>
    </rPh>
    <phoneticPr fontId="3"/>
  </si>
  <si>
    <t>繰出金・繰入金</t>
    <rPh sb="0" eb="2">
      <t>クリダ</t>
    </rPh>
    <rPh sb="2" eb="3">
      <t>キン</t>
    </rPh>
    <rPh sb="4" eb="6">
      <t>クリイレ</t>
    </rPh>
    <rPh sb="6" eb="7">
      <t>キン</t>
    </rPh>
    <phoneticPr fontId="3"/>
  </si>
  <si>
    <t>国県等支出金（国民健康保険特別会計）</t>
    <rPh sb="0" eb="1">
      <t>クニ</t>
    </rPh>
    <rPh sb="1" eb="3">
      <t>ケンナド</t>
    </rPh>
    <rPh sb="3" eb="6">
      <t>シシュツキン</t>
    </rPh>
    <rPh sb="7" eb="17">
      <t>コクミンケンコウホケントクベツカイケイ</t>
    </rPh>
    <phoneticPr fontId="3"/>
  </si>
  <si>
    <t>国県等支出金（介護保険特別会計）</t>
    <rPh sb="0" eb="1">
      <t>クニ</t>
    </rPh>
    <rPh sb="1" eb="3">
      <t>ケンナド</t>
    </rPh>
    <rPh sb="3" eb="6">
      <t>シシュツキン</t>
    </rPh>
    <rPh sb="7" eb="9">
      <t>カイゴ</t>
    </rPh>
    <rPh sb="9" eb="11">
      <t>ホケン</t>
    </rPh>
    <rPh sb="11" eb="13">
      <t>トクベツ</t>
    </rPh>
    <rPh sb="13" eb="15">
      <t>カイケイ</t>
    </rPh>
    <phoneticPr fontId="3"/>
  </si>
  <si>
    <t>支払基金交付金</t>
    <rPh sb="0" eb="2">
      <t>シハライ</t>
    </rPh>
    <rPh sb="2" eb="4">
      <t>キキン</t>
    </rPh>
    <rPh sb="4" eb="7">
      <t>コウフキン</t>
    </rPh>
    <phoneticPr fontId="3"/>
  </si>
  <si>
    <t>（国民健康保険特別会計）</t>
    <rPh sb="1" eb="11">
      <t>コクミンケンコウホケントクベツカイケイ</t>
    </rPh>
    <phoneticPr fontId="3"/>
  </si>
  <si>
    <t>（介護保険特別会計）</t>
    <rPh sb="1" eb="9">
      <t>カイゴホケントクベツカイケイ</t>
    </rPh>
    <phoneticPr fontId="3"/>
  </si>
  <si>
    <t>（後期高齢者医療特別会計）</t>
    <rPh sb="1" eb="6">
      <t>コウキコウレイシャ</t>
    </rPh>
    <rPh sb="6" eb="10">
      <t>イリョウトクベツ</t>
    </rPh>
    <rPh sb="10" eb="12">
      <t>カイケイ</t>
    </rPh>
    <phoneticPr fontId="3"/>
  </si>
  <si>
    <t>他会計補助金</t>
    <rPh sb="0" eb="1">
      <t>タ</t>
    </rPh>
    <rPh sb="1" eb="3">
      <t>カイケイ</t>
    </rPh>
    <rPh sb="3" eb="6">
      <t>ホジョキン</t>
    </rPh>
    <phoneticPr fontId="3"/>
  </si>
  <si>
    <t>長期前受金戻入</t>
    <rPh sb="0" eb="2">
      <t>チョウキ</t>
    </rPh>
    <rPh sb="2" eb="4">
      <t>マエウケ</t>
    </rPh>
    <rPh sb="4" eb="5">
      <t>キン</t>
    </rPh>
    <rPh sb="5" eb="7">
      <t>レイニュウ</t>
    </rPh>
    <phoneticPr fontId="3"/>
  </si>
  <si>
    <t>（水道事業会計）</t>
    <rPh sb="1" eb="7">
      <t>スイドウジギョウカイケイ</t>
    </rPh>
    <phoneticPr fontId="3"/>
  </si>
  <si>
    <t>水道会計　他会計負担金分</t>
    <rPh sb="0" eb="2">
      <t>スイドウ</t>
    </rPh>
    <rPh sb="2" eb="4">
      <t>カイケイ</t>
    </rPh>
    <rPh sb="5" eb="6">
      <t>タ</t>
    </rPh>
    <rPh sb="6" eb="8">
      <t>カイケイ</t>
    </rPh>
    <rPh sb="8" eb="11">
      <t>フタンキン</t>
    </rPh>
    <rPh sb="11" eb="12">
      <t>ブン</t>
    </rPh>
    <phoneticPr fontId="3"/>
  </si>
  <si>
    <t>国県等補助金</t>
    <phoneticPr fontId="3"/>
  </si>
  <si>
    <t>全体会計</t>
    <rPh sb="0" eb="2">
      <t>ゼンタイ</t>
    </rPh>
    <rPh sb="2" eb="4">
      <t>カイケイ</t>
    </rPh>
    <phoneticPr fontId="3"/>
  </si>
  <si>
    <t>（一部事務組合下北医療センター）出資金</t>
    <rPh sb="1" eb="3">
      <t>イチブ</t>
    </rPh>
    <rPh sb="3" eb="5">
      <t>ジム</t>
    </rPh>
    <rPh sb="5" eb="7">
      <t>クミアイ</t>
    </rPh>
    <rPh sb="7" eb="9">
      <t>シモキタ</t>
    </rPh>
    <rPh sb="9" eb="11">
      <t>イリョウ</t>
    </rPh>
    <rPh sb="16" eb="19">
      <t>シュッシキン</t>
    </rPh>
    <phoneticPr fontId="3"/>
  </si>
  <si>
    <t>下北地域広域行政事務組合</t>
  </si>
  <si>
    <t>青森県市町村総合事務組合</t>
  </si>
  <si>
    <t>青森県交通災害共済組合</t>
  </si>
  <si>
    <t>一部事務組合下北医療センター</t>
    <rPh sb="0" eb="6">
      <t>イチブジムクミアイ</t>
    </rPh>
    <rPh sb="6" eb="10">
      <t>シモキタイリョウ</t>
    </rPh>
    <phoneticPr fontId="3"/>
  </si>
  <si>
    <t>下北地域広域行政事務組合</t>
    <rPh sb="0" eb="2">
      <t>シモキタ</t>
    </rPh>
    <rPh sb="2" eb="4">
      <t>チイキ</t>
    </rPh>
    <rPh sb="4" eb="6">
      <t>コウイキ</t>
    </rPh>
    <rPh sb="6" eb="8">
      <t>ギョウセイ</t>
    </rPh>
    <rPh sb="8" eb="10">
      <t>ジム</t>
    </rPh>
    <rPh sb="10" eb="12">
      <t>クミアイ</t>
    </rPh>
    <phoneticPr fontId="3"/>
  </si>
  <si>
    <t>青森県後期高齢者医療広域連合</t>
    <rPh sb="0" eb="14">
      <t>アオモリケンコウキコウレイシャイリョウコウイキレンゴウ</t>
    </rPh>
    <phoneticPr fontId="3"/>
  </si>
  <si>
    <t>青森県市町村総合事務組合</t>
    <rPh sb="0" eb="3">
      <t>アオモリケン</t>
    </rPh>
    <rPh sb="3" eb="12">
      <t>シチョウソンソウゴウジムクミアイ</t>
    </rPh>
    <phoneticPr fontId="3"/>
  </si>
  <si>
    <t>資本的
補助金
/
経常的
補助金</t>
    <rPh sb="0" eb="3">
      <t>シホンテキ</t>
    </rPh>
    <rPh sb="4" eb="7">
      <t>ホジョキン</t>
    </rPh>
    <rPh sb="10" eb="13">
      <t>ケイジョウテキ</t>
    </rPh>
    <rPh sb="14" eb="17">
      <t>ホジョキン</t>
    </rPh>
    <phoneticPr fontId="11"/>
  </si>
  <si>
    <t>連結会計相殺</t>
    <rPh sb="0" eb="2">
      <t>レンケツ</t>
    </rPh>
    <rPh sb="2" eb="4">
      <t>カイケイ</t>
    </rPh>
    <rPh sb="4" eb="6">
      <t>ソウサイ</t>
    </rPh>
    <phoneticPr fontId="3"/>
  </si>
  <si>
    <t>連結会計</t>
    <rPh sb="0" eb="2">
      <t>レンケツ</t>
    </rPh>
    <rPh sb="2" eb="4">
      <t>カイケイ</t>
    </rPh>
    <phoneticPr fontId="3"/>
  </si>
  <si>
    <t>資本的
補助金</t>
    <rPh sb="0" eb="3">
      <t>シホンテキ</t>
    </rPh>
    <rPh sb="4" eb="7">
      <t>ホジョキン</t>
    </rPh>
    <phoneticPr fontId="3"/>
  </si>
  <si>
    <t>他会計補助金等</t>
    <rPh sb="0" eb="1">
      <t>タ</t>
    </rPh>
    <rPh sb="1" eb="3">
      <t>カイケイ</t>
    </rPh>
    <rPh sb="3" eb="6">
      <t>ホジョキン</t>
    </rPh>
    <rPh sb="6" eb="7">
      <t>ナド</t>
    </rPh>
    <phoneticPr fontId="3"/>
  </si>
  <si>
    <t>（一般会計等　計）</t>
    <rPh sb="1" eb="3">
      <t>イッパン</t>
    </rPh>
    <rPh sb="3" eb="5">
      <t>カイケイ</t>
    </rPh>
    <rPh sb="5" eb="6">
      <t>トウ</t>
    </rPh>
    <rPh sb="7" eb="8">
      <t>ケイ</t>
    </rPh>
    <phoneticPr fontId="3"/>
  </si>
  <si>
    <t>（国民健康保険特別会計　計）</t>
    <rPh sb="1" eb="3">
      <t>コクミン</t>
    </rPh>
    <rPh sb="3" eb="5">
      <t>ケンコウ</t>
    </rPh>
    <rPh sb="5" eb="7">
      <t>ホケン</t>
    </rPh>
    <rPh sb="7" eb="9">
      <t>トクベツ</t>
    </rPh>
    <rPh sb="9" eb="11">
      <t>カイケイ</t>
    </rPh>
    <rPh sb="12" eb="13">
      <t>ケイ</t>
    </rPh>
    <phoneticPr fontId="3"/>
  </si>
  <si>
    <t>（介護保険特別会計　計）</t>
    <rPh sb="1" eb="3">
      <t>カイゴ</t>
    </rPh>
    <rPh sb="3" eb="5">
      <t>ホケン</t>
    </rPh>
    <rPh sb="5" eb="7">
      <t>トクベツ</t>
    </rPh>
    <rPh sb="7" eb="9">
      <t>カイケイ</t>
    </rPh>
    <rPh sb="10" eb="11">
      <t>ケイ</t>
    </rPh>
    <phoneticPr fontId="3"/>
  </si>
  <si>
    <t>（後期高齢者医療特別会計　計）</t>
    <rPh sb="1" eb="3">
      <t>コウキ</t>
    </rPh>
    <rPh sb="3" eb="6">
      <t>コウレイシャ</t>
    </rPh>
    <rPh sb="6" eb="8">
      <t>イリョウ</t>
    </rPh>
    <rPh sb="8" eb="10">
      <t>トクベツ</t>
    </rPh>
    <rPh sb="10" eb="12">
      <t>カイケイ</t>
    </rPh>
    <rPh sb="13" eb="14">
      <t>ケイ</t>
    </rPh>
    <phoneticPr fontId="3"/>
  </si>
  <si>
    <t>（下水道事業特別会計　計）</t>
    <rPh sb="1" eb="4">
      <t>ゲスイドウ</t>
    </rPh>
    <rPh sb="4" eb="6">
      <t>ジギョウ</t>
    </rPh>
    <rPh sb="6" eb="8">
      <t>トクベツ</t>
    </rPh>
    <rPh sb="8" eb="10">
      <t>カイケイ</t>
    </rPh>
    <rPh sb="11" eb="12">
      <t>ケイ</t>
    </rPh>
    <phoneticPr fontId="3"/>
  </si>
  <si>
    <t>科目振替、内部取引等</t>
    <rPh sb="0" eb="2">
      <t>カモク</t>
    </rPh>
    <rPh sb="2" eb="4">
      <t>フリカエ</t>
    </rPh>
    <rPh sb="5" eb="7">
      <t>ナイブ</t>
    </rPh>
    <rPh sb="7" eb="9">
      <t>トリヒキ</t>
    </rPh>
    <rPh sb="9" eb="10">
      <t>ナド</t>
    </rPh>
    <phoneticPr fontId="3"/>
  </si>
  <si>
    <t>（全体会計相殺　計）</t>
    <rPh sb="1" eb="3">
      <t>ゼンタイ</t>
    </rPh>
    <rPh sb="3" eb="5">
      <t>カイケイ</t>
    </rPh>
    <rPh sb="5" eb="7">
      <t>ソウサイ</t>
    </rPh>
    <rPh sb="8" eb="9">
      <t>ケイ</t>
    </rPh>
    <phoneticPr fontId="3"/>
  </si>
  <si>
    <t>（連結会計　計）</t>
    <rPh sb="1" eb="3">
      <t>レンケツ</t>
    </rPh>
    <rPh sb="3" eb="5">
      <t>カイケイ</t>
    </rPh>
    <rPh sb="6" eb="7">
      <t>ケイ</t>
    </rPh>
    <phoneticPr fontId="3"/>
  </si>
  <si>
    <t>青森県市町村総合事務組合</t>
    <rPh sb="0" eb="12">
      <t>アオモリケンシチョウソンソウゴウジムクミアイ</t>
    </rPh>
    <phoneticPr fontId="3"/>
  </si>
  <si>
    <t>補助金支出・収入</t>
    <rPh sb="0" eb="3">
      <t>ホジョキン</t>
    </rPh>
    <rPh sb="3" eb="5">
      <t>シシュツ</t>
    </rPh>
    <rPh sb="6" eb="8">
      <t>シュウニュウ</t>
    </rPh>
    <phoneticPr fontId="3"/>
  </si>
  <si>
    <t>地域公共交通確保維持改善事業費補助金</t>
  </si>
  <si>
    <t>（水道事業特別会計　計）</t>
    <rPh sb="1" eb="3">
      <t>スイドウ</t>
    </rPh>
    <rPh sb="3" eb="5">
      <t>ジギョウ</t>
    </rPh>
    <rPh sb="5" eb="7">
      <t>トクベツ</t>
    </rPh>
    <rPh sb="7" eb="9">
      <t>カイケイ</t>
    </rPh>
    <rPh sb="10" eb="11">
      <t>ケイ</t>
    </rPh>
    <phoneticPr fontId="3"/>
  </si>
  <si>
    <t>国県等支出金（後期高齢者医療特別会計）</t>
    <rPh sb="0" eb="1">
      <t>クニ</t>
    </rPh>
    <rPh sb="1" eb="3">
      <t>ケンナド</t>
    </rPh>
    <rPh sb="3" eb="6">
      <t>シシュツキン</t>
    </rPh>
    <rPh sb="7" eb="9">
      <t>コウキ</t>
    </rPh>
    <rPh sb="9" eb="12">
      <t>コウレイシャ</t>
    </rPh>
    <rPh sb="12" eb="14">
      <t>イリョウ</t>
    </rPh>
    <rPh sb="14" eb="16">
      <t>トクベツ</t>
    </rPh>
    <rPh sb="16" eb="18">
      <t>カイケイ</t>
    </rPh>
    <phoneticPr fontId="3"/>
  </si>
  <si>
    <t>大間病院会計負担金</t>
  </si>
  <si>
    <t>後期高齢者医療療養給付費負担金</t>
  </si>
  <si>
    <t>しもきたTABIあしすと</t>
  </si>
  <si>
    <t>全国漁業信用基金協会</t>
    <rPh sb="0" eb="2">
      <t>ゼンコク</t>
    </rPh>
    <rPh sb="2" eb="4">
      <t>ギョギョウ</t>
    </rPh>
    <rPh sb="4" eb="6">
      <t>シンヨウ</t>
    </rPh>
    <rPh sb="6" eb="8">
      <t>キキン</t>
    </rPh>
    <rPh sb="8" eb="10">
      <t>キョウカイ</t>
    </rPh>
    <phoneticPr fontId="18"/>
  </si>
  <si>
    <t>水道事業収入 水道使用料</t>
    <rPh sb="0" eb="2">
      <t>スイドウ</t>
    </rPh>
    <rPh sb="2" eb="4">
      <t>ジギョウ</t>
    </rPh>
    <rPh sb="4" eb="6">
      <t>シュウニュウ</t>
    </rPh>
    <rPh sb="7" eb="9">
      <t>スイドウ</t>
    </rPh>
    <rPh sb="9" eb="12">
      <t>シヨウリョウ</t>
    </rPh>
    <phoneticPr fontId="3"/>
  </si>
  <si>
    <t>水道事業収入</t>
    <rPh sb="0" eb="2">
      <t>スイドウ</t>
    </rPh>
    <rPh sb="2" eb="4">
      <t>ジギョウ</t>
    </rPh>
    <rPh sb="4" eb="6">
      <t>シュウニュウ</t>
    </rPh>
    <phoneticPr fontId="3"/>
  </si>
  <si>
    <t>下北医療センター</t>
    <rPh sb="0" eb="4">
      <t>シモキタイリョウ</t>
    </rPh>
    <phoneticPr fontId="3"/>
  </si>
  <si>
    <t>漁港施設機能強化事業負担金</t>
  </si>
  <si>
    <t>出産育児一時金</t>
  </si>
  <si>
    <t>一部事務組合下北医療センター</t>
    <rPh sb="0" eb="2">
      <t>イチブ</t>
    </rPh>
    <rPh sb="2" eb="4">
      <t>ジム</t>
    </rPh>
    <rPh sb="4" eb="6">
      <t>クミアイ</t>
    </rPh>
    <rPh sb="6" eb="8">
      <t>シモキタ</t>
    </rPh>
    <rPh sb="8" eb="10">
      <t>イリョウ</t>
    </rPh>
    <phoneticPr fontId="3"/>
  </si>
  <si>
    <t>国県等補助金</t>
    <rPh sb="0" eb="1">
      <t>クニ</t>
    </rPh>
    <rPh sb="1" eb="3">
      <t>ケンナド</t>
    </rPh>
    <rPh sb="3" eb="6">
      <t>ホジョキン</t>
    </rPh>
    <phoneticPr fontId="3"/>
  </si>
  <si>
    <t>大間町水産振興事業費補助金</t>
  </si>
  <si>
    <t>退職手当組合負担金</t>
  </si>
  <si>
    <t>社会福祉法人大間町社会福祉協議会補助金</t>
  </si>
  <si>
    <t>小規模経営改善普及及び商工振興事業補助金</t>
  </si>
  <si>
    <t>下北北部地区中山間地域総合整備事業負担金</t>
  </si>
  <si>
    <t>下北医療センター負担金</t>
  </si>
  <si>
    <t>大間町水道事業会計負担金</t>
  </si>
  <si>
    <t>地域水産物供給基盤整備事業負担金</t>
  </si>
  <si>
    <t>大間町観光協会補助金</t>
  </si>
  <si>
    <t>利用者負担軽減対策事業費補助金</t>
  </si>
  <si>
    <t>大間町地域沿岸漁業振興対策事業費補助金</t>
  </si>
  <si>
    <t>大間高校教育振興会補助金</t>
  </si>
  <si>
    <t>下北圏域障害支援区分認定審査会負担金</t>
  </si>
  <si>
    <t>地方公共団体情報システム機構交付金</t>
  </si>
  <si>
    <t>敬老会補助金</t>
  </si>
  <si>
    <t>水産多面的機能発揮対策事業負担金</t>
  </si>
  <si>
    <t>町内会補助金</t>
  </si>
  <si>
    <t>保育園給食費補助金</t>
  </si>
  <si>
    <t>下北地域広域
行政事務組合</t>
  </si>
  <si>
    <t>大間病院</t>
  </si>
  <si>
    <t>町民</t>
  </si>
  <si>
    <t>大間漁業協同組合及び
奥戸漁業協同組合</t>
  </si>
  <si>
    <t>青森県後期高齢者
医療広域連合</t>
  </si>
  <si>
    <t>青森県市町村職員
退職手当組合</t>
  </si>
  <si>
    <t>社会福祉法人　大間町
社会福祉協議会</t>
  </si>
  <si>
    <t>青森県知事</t>
  </si>
  <si>
    <t>大間町商工会</t>
  </si>
  <si>
    <t>下北医療センター</t>
  </si>
  <si>
    <t>水道事業会計</t>
  </si>
  <si>
    <t>大間町観光協会</t>
  </si>
  <si>
    <t>各保育園</t>
  </si>
  <si>
    <t>下北交通株式会社</t>
  </si>
  <si>
    <t>任意団体</t>
  </si>
  <si>
    <t>むつ市</t>
  </si>
  <si>
    <t>地方公共団体
情報システム機構</t>
  </si>
  <si>
    <t>婦人会及び
社会福祉協議会</t>
  </si>
  <si>
    <t>青森県水産多面的機能
発揮対策地域協議会</t>
  </si>
  <si>
    <t>各町内会</t>
  </si>
  <si>
    <t>一般被保険者療養給付費</t>
  </si>
  <si>
    <t>一般被保険者納付金</t>
  </si>
  <si>
    <t>一般被保険者高額療養費</t>
  </si>
  <si>
    <t>介護納付金</t>
  </si>
  <si>
    <t>県市町村総合事務組合（滞納整理分）負担金</t>
  </si>
  <si>
    <t>居宅介護サービス給付費等</t>
  </si>
  <si>
    <t>地域密着型介護サービス給付費</t>
  </si>
  <si>
    <t>特定入所者介護サービス給付費</t>
  </si>
  <si>
    <t>高額介護サービス給付費</t>
  </si>
  <si>
    <t>介護予防・日常生活支援総合事業費</t>
  </si>
  <si>
    <t>介護予防サービス等給付費</t>
  </si>
  <si>
    <t>介護認定審査会共同設置費負担金</t>
  </si>
  <si>
    <t>高額介護合算サービス給付費</t>
  </si>
  <si>
    <t>特定入所者支援サービス給付費</t>
  </si>
  <si>
    <t>公益社団法人　日本水道協会青森県支部</t>
  </si>
  <si>
    <t>むつ下北地区水道協議会</t>
  </si>
  <si>
    <t>下水道事業会計へ</t>
    <rPh sb="0" eb="7">
      <t>ゲスイドウジギョウカイケイ</t>
    </rPh>
    <phoneticPr fontId="3"/>
  </si>
  <si>
    <t>青森県観光国際交流機構</t>
    <rPh sb="0" eb="3">
      <t>アオモリケン</t>
    </rPh>
    <rPh sb="3" eb="5">
      <t>カンコウ</t>
    </rPh>
    <rPh sb="5" eb="7">
      <t>コクサイ</t>
    </rPh>
    <rPh sb="7" eb="11">
      <t>コウリュウキコウ</t>
    </rPh>
    <phoneticPr fontId="18"/>
  </si>
  <si>
    <t>学校給食費無償化等子育て支援基金</t>
    <rPh sb="0" eb="5">
      <t>ガッコウキュウショクヒ</t>
    </rPh>
    <rPh sb="5" eb="8">
      <t>ムショウカ</t>
    </rPh>
    <rPh sb="8" eb="9">
      <t>ナド</t>
    </rPh>
    <rPh sb="9" eb="11">
      <t>コソダ</t>
    </rPh>
    <rPh sb="12" eb="14">
      <t>シエン</t>
    </rPh>
    <rPh sb="14" eb="16">
      <t>キキン</t>
    </rPh>
    <phoneticPr fontId="3"/>
  </si>
  <si>
    <t>下水道事業収入 使用料</t>
    <rPh sb="0" eb="3">
      <t>ゲスイドウ</t>
    </rPh>
    <rPh sb="3" eb="5">
      <t>ジギョウ</t>
    </rPh>
    <rPh sb="5" eb="7">
      <t>シュウニュウ</t>
    </rPh>
    <rPh sb="8" eb="11">
      <t>シヨウリョウ</t>
    </rPh>
    <phoneticPr fontId="3"/>
  </si>
  <si>
    <t>下水道事業収入 その他</t>
    <rPh sb="0" eb="3">
      <t>ゲスイドウ</t>
    </rPh>
    <rPh sb="3" eb="5">
      <t>ジギョウ</t>
    </rPh>
    <rPh sb="5" eb="7">
      <t>シュウニュウ</t>
    </rPh>
    <rPh sb="10" eb="11">
      <t>タ</t>
    </rPh>
    <phoneticPr fontId="3"/>
  </si>
  <si>
    <t>下水道事業収入　使用料</t>
    <rPh sb="0" eb="5">
      <t>ゲスイドウジギョウ</t>
    </rPh>
    <rPh sb="5" eb="7">
      <t>シュウニュウ</t>
    </rPh>
    <rPh sb="8" eb="11">
      <t>シヨウリョウ</t>
    </rPh>
    <phoneticPr fontId="3"/>
  </si>
  <si>
    <t>下水道事業収入　その他</t>
    <rPh sb="0" eb="5">
      <t>ゲスイドウジギョウ</t>
    </rPh>
    <rPh sb="5" eb="7">
      <t>シュウニュウ</t>
    </rPh>
    <rPh sb="10" eb="11">
      <t>タ</t>
    </rPh>
    <phoneticPr fontId="3"/>
  </si>
  <si>
    <t>大間町下水道事業会計負担金</t>
  </si>
  <si>
    <t>下水道事業会計</t>
  </si>
  <si>
    <t>物価高騰対策支援給付金（一体支援枠）</t>
  </si>
  <si>
    <t>物価高騰対策支援給付金（調整給付）</t>
  </si>
  <si>
    <t>物価高騰対策支援給付金（低所得世帯支援枠）</t>
  </si>
  <si>
    <t>港湾浚渫事業負担金</t>
  </si>
  <si>
    <t>社会福祉協議会</t>
  </si>
  <si>
    <t>下北ジオパーク推進協議会負担金</t>
  </si>
  <si>
    <t>下北ジオパーク推進協議会</t>
  </si>
  <si>
    <t>漁港施設負担金</t>
  </si>
  <si>
    <t>パソコン更新事業補助金</t>
  </si>
  <si>
    <t>大間保育園</t>
  </si>
  <si>
    <t>学校給食費無償化補助金</t>
  </si>
  <si>
    <t>各小中学校</t>
  </si>
  <si>
    <t>県漁港漁場協会負担金</t>
  </si>
  <si>
    <t>一般社団法人青森県漁港漁場協会</t>
  </si>
  <si>
    <t>大間・函館航路町民割引負担金</t>
  </si>
  <si>
    <t>津軽海峡フェリー</t>
  </si>
  <si>
    <t>その他</t>
  </si>
  <si>
    <t>大間町特定教育・保育施設等療育支援事業費補助金</t>
  </si>
  <si>
    <t>大間町たばこ税交付金</t>
  </si>
  <si>
    <t>一般社団法人しもきたＴＡＢＩあしすと会費及び負担金</t>
  </si>
  <si>
    <t>排水設備助成金</t>
  </si>
  <si>
    <t>住民</t>
  </si>
  <si>
    <t>青森県下水道協会会費</t>
  </si>
  <si>
    <t>青森県下水道協会</t>
  </si>
  <si>
    <t>令和6年度日本水道協会青森県支部会費</t>
  </si>
  <si>
    <t>令和6年度むつ下北地区水道協議会年会費</t>
  </si>
  <si>
    <t>後期高齢者医療保険料負担金</t>
  </si>
  <si>
    <t>後期高齢者医療広域連合共通経費負担金</t>
  </si>
  <si>
    <t>（下水道事業会計）</t>
    <rPh sb="1" eb="4">
      <t>ゲスイドウ</t>
    </rPh>
    <rPh sb="4" eb="6">
      <t>ジギョウ</t>
    </rPh>
    <rPh sb="6" eb="8">
      <t>カイケイ</t>
    </rPh>
    <phoneticPr fontId="3"/>
  </si>
  <si>
    <t>長期前受金戻入（下水道事業会計）</t>
    <rPh sb="0" eb="7">
      <t>チョウキマエウケキンレイニュウ</t>
    </rPh>
    <rPh sb="8" eb="11">
      <t>ゲスイドウ</t>
    </rPh>
    <rPh sb="11" eb="13">
      <t>ジギョウ</t>
    </rPh>
    <rPh sb="13" eb="15">
      <t>カイケイ</t>
    </rPh>
    <phoneticPr fontId="3"/>
  </si>
  <si>
    <t>国県等支出金（水道事業会計）</t>
    <rPh sb="0" eb="1">
      <t>クニ</t>
    </rPh>
    <rPh sb="1" eb="3">
      <t>ケンナド</t>
    </rPh>
    <rPh sb="3" eb="6">
      <t>シシュツキン</t>
    </rPh>
    <rPh sb="7" eb="9">
      <t>スイドウ</t>
    </rPh>
    <rPh sb="9" eb="11">
      <t>ジギョウ</t>
    </rPh>
    <rPh sb="11" eb="13">
      <t>カイケイ</t>
    </rPh>
    <phoneticPr fontId="3"/>
  </si>
  <si>
    <t>下水道会計　他会計補助担金分</t>
    <rPh sb="0" eb="1">
      <t>シタ</t>
    </rPh>
    <rPh sb="1" eb="3">
      <t>スイドウ</t>
    </rPh>
    <rPh sb="3" eb="5">
      <t>カイケイ</t>
    </rPh>
    <rPh sb="6" eb="7">
      <t>タ</t>
    </rPh>
    <rPh sb="7" eb="9">
      <t>カイケイ</t>
    </rPh>
    <rPh sb="9" eb="11">
      <t>ホジョ</t>
    </rPh>
    <rPh sb="11" eb="12">
      <t>タン</t>
    </rPh>
    <rPh sb="12" eb="13">
      <t>キン</t>
    </rPh>
    <rPh sb="13" eb="14">
      <t>ブン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</si>
</sst>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1" formatCode="_ * #,##0_ ;_ * \-#,##0_ ;_ * &quot;-&quot;_ ;_ @_ "/>
    <numFmt numFmtId="176" formatCode="#,##0,;\-#,##0,;&quot;-&quot;"/>
    <numFmt numFmtId="177" formatCode="#,##0;&quot;△ &quot;#,##0"/>
    <numFmt numFmtId="178" formatCode="0.000"/>
  </numFmts>
  <fonts count="34" x14ac:knownFonts="1">
    <font>
      <sz val="11"/>
      <name val="ＭＳ Ｐゴシック"/>
      <family val="3"/>
      <charset val="128"/>
    </font>
    <font>
      <sz val="11"/>
      <name val="ＭＳ Ｐゴシック"/>
      <family val="3"/>
      <charset val="128"/>
    </font>
    <font>
      <sz val="10.5"/>
      <name val="ＭＳ Ｐゴシック"/>
      <family val="3"/>
      <charset val="128"/>
    </font>
    <font>
      <sz val="6"/>
      <name val="ＭＳ Ｐゴシック"/>
      <family val="3"/>
      <charset val="128"/>
    </font>
    <font>
      <sz val="12"/>
      <name val="ＭＳ Ｐゴシック"/>
      <family val="3"/>
      <charset val="128"/>
    </font>
    <font>
      <sz val="10"/>
      <name val="ＭＳ Ｐゴシック"/>
      <family val="3"/>
      <charset val="128"/>
    </font>
    <font>
      <sz val="14"/>
      <name val="ＭＳ Ｐゴシック"/>
      <family val="3"/>
      <charset val="128"/>
    </font>
    <font>
      <sz val="8"/>
      <name val="ＭＳ Ｐゴシック"/>
      <family val="3"/>
      <charset val="128"/>
    </font>
    <font>
      <sz val="9"/>
      <name val="ＭＳ Ｐゴシック"/>
      <family val="3"/>
      <charset val="128"/>
    </font>
    <font>
      <sz val="9"/>
      <color theme="1"/>
      <name val="ＭＳ Ｐゴシック"/>
      <family val="3"/>
      <charset val="128"/>
    </font>
    <font>
      <sz val="12"/>
      <color theme="1"/>
      <name val="ＭＳ Ｐゴシック"/>
      <family val="2"/>
      <charset val="128"/>
      <scheme val="minor"/>
    </font>
    <font>
      <sz val="6"/>
      <name val="ＭＳ Ｐゴシック"/>
      <family val="2"/>
      <charset val="128"/>
      <scheme val="minor"/>
    </font>
    <font>
      <sz val="12"/>
      <color theme="1"/>
      <name val="ＭＳ Ｐゴシック"/>
      <family val="3"/>
      <charset val="128"/>
      <scheme val="minor"/>
    </font>
    <font>
      <u/>
      <sz val="18"/>
      <color theme="1"/>
      <name val="ＭＳ Ｐゴシック"/>
      <family val="3"/>
      <charset val="128"/>
      <scheme val="minor"/>
    </font>
    <font>
      <sz val="18"/>
      <color theme="1"/>
      <name val="ＭＳ Ｐゴシック"/>
      <family val="3"/>
      <charset val="128"/>
      <scheme val="minor"/>
    </font>
    <font>
      <sz val="11"/>
      <color theme="1"/>
      <name val="ＭＳ Ｐゴシック"/>
      <family val="3"/>
      <charset val="128"/>
      <scheme val="minor"/>
    </font>
    <font>
      <sz val="14"/>
      <color theme="1"/>
      <name val="ＭＳ Ｐゴシック"/>
      <family val="3"/>
      <charset val="128"/>
      <scheme val="minor"/>
    </font>
    <font>
      <sz val="10"/>
      <color theme="1"/>
      <name val="ＭＳ Ｐゴシック"/>
      <family val="3"/>
      <charset val="128"/>
      <scheme val="minor"/>
    </font>
    <font>
      <sz val="10"/>
      <color theme="1"/>
      <name val="ＭＳ Ｐゴシック"/>
      <family val="2"/>
      <charset val="128"/>
      <scheme val="minor"/>
    </font>
    <font>
      <sz val="14"/>
      <color theme="1"/>
      <name val="ＭＳ Ｐゴシック"/>
      <family val="2"/>
      <charset val="128"/>
      <scheme val="minor"/>
    </font>
    <font>
      <sz val="9"/>
      <color theme="1"/>
      <name val="ＭＳ Ｐゴシック"/>
      <family val="2"/>
      <charset val="128"/>
      <scheme val="minor"/>
    </font>
    <font>
      <sz val="7"/>
      <color theme="1"/>
      <name val="ＭＳ Ｐゴシック"/>
      <family val="3"/>
      <charset val="128"/>
      <scheme val="minor"/>
    </font>
    <font>
      <sz val="7"/>
      <color theme="1"/>
      <name val="ＭＳ Ｐゴシック"/>
      <family val="2"/>
      <charset val="128"/>
      <scheme val="minor"/>
    </font>
    <font>
      <sz val="7"/>
      <name val="ＭＳ ゴシック"/>
      <family val="3"/>
      <charset val="128"/>
    </font>
    <font>
      <b/>
      <sz val="10"/>
      <color indexed="12"/>
      <name val="ＭＳ 明朝"/>
      <family val="1"/>
      <charset val="128"/>
    </font>
    <font>
      <sz val="8"/>
      <color theme="1"/>
      <name val="ＭＳ Ｐゴシック"/>
      <family val="2"/>
      <charset val="128"/>
      <scheme val="minor"/>
    </font>
    <font>
      <sz val="11"/>
      <name val="ＭＳ ゴシック"/>
      <family val="3"/>
      <charset val="128"/>
    </font>
    <font>
      <sz val="12"/>
      <name val="ＭＳ ゴシック"/>
      <family val="3"/>
      <charset val="128"/>
    </font>
    <font>
      <sz val="10"/>
      <name val="ＭＳ ゴシック"/>
      <family val="3"/>
      <charset val="128"/>
    </font>
    <font>
      <sz val="9"/>
      <color theme="1"/>
      <name val="ＭＳ Ｐゴシック"/>
      <family val="3"/>
      <charset val="128"/>
      <scheme val="minor"/>
    </font>
    <font>
      <sz val="8"/>
      <color theme="1"/>
      <name val="ＭＳ Ｐゴシック"/>
      <family val="3"/>
      <charset val="128"/>
      <scheme val="minor"/>
    </font>
    <font>
      <sz val="5"/>
      <color theme="1"/>
      <name val="ＭＳ Ｐゴシック"/>
      <family val="2"/>
      <charset val="128"/>
      <scheme val="minor"/>
    </font>
    <font>
      <sz val="5"/>
      <color theme="1"/>
      <name val="ＭＳ Ｐゴシック"/>
      <family val="3"/>
      <charset val="128"/>
      <scheme val="minor"/>
    </font>
    <font>
      <sz val="5"/>
      <name val="ＭＳ Ｐゴシック"/>
      <family val="3"/>
      <charset val="128"/>
    </font>
  </fonts>
  <fills count="6">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0" tint="-0.14999847407452621"/>
        <bgColor indexed="64"/>
      </patternFill>
    </fill>
  </fills>
  <borders count="46">
    <border>
      <left/>
      <right/>
      <top/>
      <bottom/>
      <diagonal/>
    </border>
    <border>
      <left style="thin">
        <color indexed="64"/>
      </left>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diagonalUp="1">
      <left/>
      <right style="thin">
        <color indexed="64"/>
      </right>
      <top style="thin">
        <color indexed="64"/>
      </top>
      <bottom style="thin">
        <color indexed="64"/>
      </bottom>
      <diagonal style="thin">
        <color indexed="64"/>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uble">
        <color indexed="64"/>
      </bottom>
      <diagonal/>
    </border>
    <border>
      <left/>
      <right style="double">
        <color indexed="64"/>
      </right>
      <top style="thin">
        <color indexed="64"/>
      </top>
      <bottom style="thin">
        <color indexed="64"/>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style="thin">
        <color indexed="64"/>
      </bottom>
      <diagonal/>
    </border>
    <border>
      <left style="double">
        <color indexed="64"/>
      </left>
      <right/>
      <top style="thin">
        <color indexed="64"/>
      </top>
      <bottom/>
      <diagonal/>
    </border>
    <border>
      <left style="double">
        <color indexed="64"/>
      </left>
      <right/>
      <top/>
      <bottom style="thin">
        <color indexed="64"/>
      </bottom>
      <diagonal/>
    </border>
    <border>
      <left style="double">
        <color indexed="64"/>
      </left>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left style="hair">
        <color indexed="64"/>
      </left>
      <right style="hair">
        <color indexed="64"/>
      </right>
      <top style="thin">
        <color indexed="64"/>
      </top>
      <bottom style="hair">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right/>
      <top style="medium">
        <color indexed="64"/>
      </top>
      <bottom/>
      <diagonal/>
    </border>
    <border diagonalUp="1">
      <left style="thin">
        <color indexed="64"/>
      </left>
      <right style="medium">
        <color indexed="64"/>
      </right>
      <top style="thin">
        <color indexed="64"/>
      </top>
      <bottom style="thin">
        <color indexed="64"/>
      </bottom>
      <diagonal style="thin">
        <color indexed="64"/>
      </diagonal>
    </border>
  </borders>
  <cellStyleXfs count="7">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0" fontId="1" fillId="0" borderId="0"/>
    <xf numFmtId="0" fontId="8" fillId="0" borderId="30">
      <alignment horizontal="center" vertical="center"/>
    </xf>
    <xf numFmtId="0" fontId="1" fillId="0" borderId="0"/>
    <xf numFmtId="9" fontId="1" fillId="0" borderId="0" applyFont="0" applyFill="0" applyBorder="0" applyAlignment="0" applyProtection="0">
      <alignment vertical="center"/>
    </xf>
  </cellStyleXfs>
  <cellXfs count="359">
    <xf numFmtId="0" fontId="0" fillId="0" borderId="0" xfId="0">
      <alignment vertical="center"/>
    </xf>
    <xf numFmtId="0" fontId="5" fillId="0" borderId="0" xfId="0" applyFont="1">
      <alignment vertical="center"/>
    </xf>
    <xf numFmtId="0" fontId="14" fillId="0" borderId="0" xfId="0" applyFont="1" applyAlignment="1">
      <alignment horizontal="center" vertical="center"/>
    </xf>
    <xf numFmtId="0" fontId="12" fillId="0" borderId="5" xfId="0" applyFont="1" applyBorder="1">
      <alignment vertical="center"/>
    </xf>
    <xf numFmtId="0" fontId="16" fillId="0" borderId="5" xfId="0" applyFont="1" applyBorder="1">
      <alignment vertical="center"/>
    </xf>
    <xf numFmtId="0" fontId="16" fillId="0" borderId="0" xfId="0" applyFont="1" applyAlignment="1">
      <alignment horizontal="center" vertical="center"/>
    </xf>
    <xf numFmtId="0" fontId="17" fillId="0" borderId="0" xfId="0" applyFont="1" applyAlignment="1">
      <alignment horizontal="right" vertical="center"/>
    </xf>
    <xf numFmtId="0" fontId="17" fillId="0" borderId="1" xfId="0" applyFont="1" applyBorder="1" applyAlignment="1">
      <alignment horizontal="center" vertical="center"/>
    </xf>
    <xf numFmtId="0" fontId="9" fillId="0" borderId="0" xfId="2" applyFont="1" applyAlignment="1">
      <alignment horizontal="left" vertical="center"/>
    </xf>
    <xf numFmtId="0" fontId="5" fillId="0" borderId="0" xfId="2" applyFont="1" applyAlignment="1">
      <alignment horizontal="center" vertical="center"/>
    </xf>
    <xf numFmtId="0" fontId="17" fillId="0" borderId="0" xfId="0" applyFont="1" applyAlignment="1">
      <alignment horizontal="center" vertical="center"/>
    </xf>
    <xf numFmtId="0" fontId="5" fillId="0" borderId="0" xfId="2" applyFont="1" applyAlignment="1">
      <alignment horizontal="left" vertical="center"/>
    </xf>
    <xf numFmtId="0" fontId="5" fillId="0" borderId="0" xfId="2" applyFont="1">
      <alignment vertical="center"/>
    </xf>
    <xf numFmtId="0" fontId="4" fillId="0" borderId="5" xfId="2" applyFont="1" applyBorder="1">
      <alignment vertical="center"/>
    </xf>
    <xf numFmtId="0" fontId="6" fillId="0" borderId="5" xfId="2" applyFont="1" applyBorder="1">
      <alignment vertical="center"/>
    </xf>
    <xf numFmtId="0" fontId="18" fillId="0" borderId="0" xfId="0" applyFont="1" applyAlignment="1">
      <alignment horizontal="right" vertical="center"/>
    </xf>
    <xf numFmtId="0" fontId="19" fillId="0" borderId="0" xfId="0" applyFont="1">
      <alignment vertical="center"/>
    </xf>
    <xf numFmtId="0" fontId="16" fillId="0" borderId="0" xfId="0" applyFont="1">
      <alignment vertical="center"/>
    </xf>
    <xf numFmtId="0" fontId="4" fillId="0" borderId="0" xfId="0" applyFont="1">
      <alignment vertical="center"/>
    </xf>
    <xf numFmtId="0" fontId="5" fillId="0" borderId="16" xfId="0" applyFont="1" applyBorder="1" applyAlignment="1">
      <alignment horizontal="center" vertical="center"/>
    </xf>
    <xf numFmtId="0" fontId="5" fillId="0" borderId="16" xfId="0" applyFont="1" applyBorder="1" applyAlignment="1">
      <alignment horizontal="center" vertical="center" wrapText="1"/>
    </xf>
    <xf numFmtId="0" fontId="5" fillId="0" borderId="0" xfId="0" applyFont="1" applyAlignment="1">
      <alignment horizontal="center" vertical="center"/>
    </xf>
    <xf numFmtId="0" fontId="5" fillId="0" borderId="16" xfId="0" applyFont="1" applyBorder="1">
      <alignment vertical="center"/>
    </xf>
    <xf numFmtId="0" fontId="20" fillId="0" borderId="0" xfId="0" applyFont="1" applyAlignment="1">
      <alignment horizontal="left" vertical="center"/>
    </xf>
    <xf numFmtId="0" fontId="20" fillId="0" borderId="0" xfId="0" applyFont="1" applyAlignment="1">
      <alignment horizontal="right" vertical="center"/>
    </xf>
    <xf numFmtId="0" fontId="8" fillId="0" borderId="16" xfId="0" applyFont="1" applyBorder="1" applyAlignment="1">
      <alignment horizontal="center" vertical="center"/>
    </xf>
    <xf numFmtId="0" fontId="5" fillId="0" borderId="18" xfId="0" applyFont="1" applyBorder="1">
      <alignment vertical="center"/>
    </xf>
    <xf numFmtId="0" fontId="8" fillId="0" borderId="10" xfId="0" applyFont="1" applyBorder="1" applyAlignment="1">
      <alignment horizontal="center" vertical="center"/>
    </xf>
    <xf numFmtId="0" fontId="5" fillId="0" borderId="10" xfId="0" applyFont="1" applyBorder="1">
      <alignment vertical="center"/>
    </xf>
    <xf numFmtId="0" fontId="8" fillId="0" borderId="16" xfId="0" applyFont="1" applyBorder="1" applyAlignment="1">
      <alignment horizontal="left" vertical="center"/>
    </xf>
    <xf numFmtId="0" fontId="5" fillId="0" borderId="19" xfId="0" applyFont="1" applyBorder="1">
      <alignment vertical="center"/>
    </xf>
    <xf numFmtId="0" fontId="8" fillId="0" borderId="16" xfId="0" applyFont="1" applyBorder="1">
      <alignment vertical="center"/>
    </xf>
    <xf numFmtId="0" fontId="8" fillId="0" borderId="11" xfId="0" applyFont="1" applyBorder="1" applyAlignment="1">
      <alignment horizontal="left" vertical="center"/>
    </xf>
    <xf numFmtId="0" fontId="5" fillId="0" borderId="11" xfId="0" applyFont="1" applyBorder="1">
      <alignment vertical="center"/>
    </xf>
    <xf numFmtId="0" fontId="18" fillId="0" borderId="5" xfId="0" applyFont="1" applyBorder="1" applyAlignment="1">
      <alignment horizontal="left" vertical="center"/>
    </xf>
    <xf numFmtId="0" fontId="18" fillId="0" borderId="5" xfId="0" applyFont="1" applyBorder="1" applyAlignment="1">
      <alignment horizontal="right" vertical="center"/>
    </xf>
    <xf numFmtId="0" fontId="7" fillId="0" borderId="16" xfId="0" applyFont="1" applyBorder="1" applyAlignment="1">
      <alignment horizontal="center" vertical="center" wrapText="1"/>
    </xf>
    <xf numFmtId="0" fontId="8" fillId="0" borderId="10" xfId="0" applyFont="1" applyBorder="1" applyAlignment="1">
      <alignment horizontal="left" vertical="center" wrapText="1"/>
    </xf>
    <xf numFmtId="0" fontId="8" fillId="0" borderId="16" xfId="0" applyFont="1" applyBorder="1" applyAlignment="1">
      <alignment horizontal="center" vertical="center" wrapText="1"/>
    </xf>
    <xf numFmtId="0" fontId="20" fillId="0" borderId="11" xfId="0" applyFont="1" applyBorder="1">
      <alignment vertical="center"/>
    </xf>
    <xf numFmtId="0" fontId="15" fillId="0" borderId="11" xfId="0" applyFont="1" applyBorder="1" applyAlignment="1">
      <alignment horizontal="left" vertical="center"/>
    </xf>
    <xf numFmtId="0" fontId="15" fillId="0" borderId="0" xfId="0" applyFont="1" applyAlignment="1">
      <alignment horizontal="left" vertical="center"/>
    </xf>
    <xf numFmtId="0" fontId="8" fillId="0" borderId="0" xfId="0" applyFont="1">
      <alignment vertical="center"/>
    </xf>
    <xf numFmtId="0" fontId="8" fillId="0" borderId="18" xfId="0" applyFont="1" applyBorder="1">
      <alignment vertical="center"/>
    </xf>
    <xf numFmtId="0" fontId="8" fillId="0" borderId="10" xfId="0" applyFont="1" applyBorder="1">
      <alignment vertical="center"/>
    </xf>
    <xf numFmtId="0" fontId="8" fillId="0" borderId="20" xfId="0" applyFont="1" applyBorder="1" applyAlignment="1">
      <alignment horizontal="center" vertical="center"/>
    </xf>
    <xf numFmtId="0" fontId="8" fillId="0" borderId="9" xfId="0" applyFont="1" applyBorder="1">
      <alignment vertical="center"/>
    </xf>
    <xf numFmtId="0" fontId="20" fillId="0" borderId="0" xfId="0" applyFont="1">
      <alignment vertical="center"/>
    </xf>
    <xf numFmtId="0" fontId="21" fillId="0" borderId="0" xfId="0" applyFont="1">
      <alignment vertical="center"/>
    </xf>
    <xf numFmtId="0" fontId="22" fillId="0" borderId="0" xfId="0" applyFont="1">
      <alignment vertical="center"/>
    </xf>
    <xf numFmtId="0" fontId="22" fillId="0" borderId="0" xfId="0" applyFont="1" applyAlignment="1">
      <alignment horizontal="right"/>
    </xf>
    <xf numFmtId="0" fontId="23" fillId="2" borderId="21" xfId="0" applyFont="1" applyFill="1" applyBorder="1" applyAlignment="1">
      <alignment horizontal="center" vertical="center" wrapText="1"/>
    </xf>
    <xf numFmtId="0" fontId="23" fillId="2" borderId="2" xfId="0" applyFont="1" applyFill="1" applyBorder="1" applyAlignment="1">
      <alignment horizontal="center" vertical="center" wrapText="1"/>
    </xf>
    <xf numFmtId="0" fontId="23" fillId="2" borderId="13" xfId="0" applyFont="1" applyFill="1" applyBorder="1" applyAlignment="1">
      <alignment horizontal="center" vertical="center" wrapText="1"/>
    </xf>
    <xf numFmtId="0" fontId="22" fillId="2" borderId="22" xfId="0" applyFont="1" applyFill="1" applyBorder="1" applyAlignment="1">
      <alignment horizontal="center" vertical="center"/>
    </xf>
    <xf numFmtId="0" fontId="22" fillId="2" borderId="7" xfId="0" applyFont="1" applyFill="1" applyBorder="1" applyAlignment="1">
      <alignment horizontal="center" vertical="center"/>
    </xf>
    <xf numFmtId="0" fontId="21" fillId="0" borderId="16" xfId="0" applyFont="1" applyBorder="1">
      <alignment vertical="center"/>
    </xf>
    <xf numFmtId="0" fontId="21" fillId="0" borderId="16" xfId="0" applyFont="1" applyBorder="1" applyAlignment="1">
      <alignment horizontal="center" vertical="center"/>
    </xf>
    <xf numFmtId="0" fontId="26" fillId="0" borderId="0" xfId="0" applyFont="1">
      <alignment vertical="center"/>
    </xf>
    <xf numFmtId="0" fontId="27" fillId="0" borderId="0" xfId="0" applyFont="1">
      <alignment vertical="center"/>
    </xf>
    <xf numFmtId="0" fontId="26" fillId="0" borderId="0" xfId="0" applyFont="1" applyAlignment="1">
      <alignment horizontal="right" vertical="center"/>
    </xf>
    <xf numFmtId="0" fontId="28" fillId="0" borderId="0" xfId="0" applyFont="1" applyAlignment="1">
      <alignment horizontal="right" vertical="center"/>
    </xf>
    <xf numFmtId="0" fontId="0" fillId="2" borderId="10" xfId="0" applyFill="1" applyBorder="1" applyAlignment="1">
      <alignment horizontal="center" vertical="center"/>
    </xf>
    <xf numFmtId="0" fontId="25" fillId="0" borderId="0" xfId="0" applyFont="1" applyAlignment="1">
      <alignment horizontal="right" vertical="center"/>
    </xf>
    <xf numFmtId="0" fontId="17" fillId="0" borderId="0" xfId="0" applyFont="1">
      <alignment vertical="center"/>
    </xf>
    <xf numFmtId="0" fontId="25" fillId="0" borderId="0" xfId="0" applyFont="1" applyAlignment="1">
      <alignment horizontal="left"/>
    </xf>
    <xf numFmtId="0" fontId="7" fillId="0" borderId="16" xfId="3" applyFont="1" applyBorder="1" applyAlignment="1">
      <alignment horizontal="center" vertical="center"/>
    </xf>
    <xf numFmtId="0" fontId="7" fillId="0" borderId="16" xfId="3" applyFont="1" applyBorder="1" applyAlignment="1">
      <alignment horizontal="centerContinuous" vertical="center" wrapText="1"/>
    </xf>
    <xf numFmtId="0" fontId="7" fillId="0" borderId="16" xfId="3" applyFont="1" applyBorder="1" applyAlignment="1">
      <alignment horizontal="center" vertical="center" wrapText="1"/>
    </xf>
    <xf numFmtId="0" fontId="0" fillId="2" borderId="0" xfId="0" applyFill="1">
      <alignment vertical="center"/>
    </xf>
    <xf numFmtId="0" fontId="0" fillId="2" borderId="0" xfId="0" applyFill="1" applyAlignment="1">
      <alignment horizontal="center" vertical="center"/>
    </xf>
    <xf numFmtId="0" fontId="18" fillId="2" borderId="13" xfId="0" applyFont="1" applyFill="1" applyBorder="1" applyAlignment="1">
      <alignment horizontal="center" vertical="center" wrapText="1"/>
    </xf>
    <xf numFmtId="0" fontId="18" fillId="2" borderId="16" xfId="0" applyFont="1" applyFill="1" applyBorder="1" applyAlignment="1">
      <alignment horizontal="center" vertical="center" wrapText="1"/>
    </xf>
    <xf numFmtId="0" fontId="0" fillId="2" borderId="16" xfId="0" applyFill="1" applyBorder="1">
      <alignment vertical="center"/>
    </xf>
    <xf numFmtId="177" fontId="0" fillId="2" borderId="16" xfId="1" applyNumberFormat="1" applyFont="1" applyFill="1" applyBorder="1">
      <alignment vertical="center"/>
    </xf>
    <xf numFmtId="177" fontId="0" fillId="2" borderId="13" xfId="1" applyNumberFormat="1" applyFont="1" applyFill="1" applyBorder="1" applyAlignment="1">
      <alignment horizontal="right" vertical="center"/>
    </xf>
    <xf numFmtId="177" fontId="0" fillId="2" borderId="16" xfId="1" applyNumberFormat="1" applyFont="1" applyFill="1" applyBorder="1" applyAlignment="1">
      <alignment horizontal="right" vertical="center"/>
    </xf>
    <xf numFmtId="38" fontId="0" fillId="2" borderId="0" xfId="0" applyNumberFormat="1" applyFill="1">
      <alignment vertical="center"/>
    </xf>
    <xf numFmtId="177" fontId="15" fillId="2" borderId="16" xfId="1" applyNumberFormat="1" applyFont="1" applyFill="1" applyBorder="1">
      <alignment vertical="center"/>
    </xf>
    <xf numFmtId="177" fontId="15" fillId="2" borderId="10" xfId="1" applyNumberFormat="1" applyFont="1" applyFill="1" applyBorder="1">
      <alignment vertical="center"/>
    </xf>
    <xf numFmtId="177" fontId="15" fillId="2" borderId="6" xfId="1" applyNumberFormat="1" applyFont="1" applyFill="1" applyBorder="1" applyAlignment="1">
      <alignment horizontal="right" vertical="center"/>
    </xf>
    <xf numFmtId="177" fontId="15" fillId="2" borderId="10" xfId="1" applyNumberFormat="1" applyFont="1" applyFill="1" applyBorder="1" applyAlignment="1">
      <alignment horizontal="right" vertical="center"/>
    </xf>
    <xf numFmtId="38" fontId="0" fillId="2" borderId="0" xfId="1" applyFont="1" applyFill="1">
      <alignment vertical="center"/>
    </xf>
    <xf numFmtId="38" fontId="18" fillId="2" borderId="0" xfId="1" applyFont="1" applyFill="1">
      <alignment vertical="center"/>
    </xf>
    <xf numFmtId="0" fontId="17" fillId="2" borderId="0" xfId="0" applyFont="1" applyFill="1">
      <alignment vertical="center"/>
    </xf>
    <xf numFmtId="178" fontId="0" fillId="2" borderId="0" xfId="0" applyNumberFormat="1" applyFill="1">
      <alignment vertical="center"/>
    </xf>
    <xf numFmtId="38" fontId="21" fillId="0" borderId="16" xfId="1" applyFont="1" applyBorder="1" applyAlignment="1">
      <alignment vertical="center"/>
    </xf>
    <xf numFmtId="38" fontId="21" fillId="0" borderId="23" xfId="1" applyFont="1" applyBorder="1">
      <alignment vertical="center"/>
    </xf>
    <xf numFmtId="38" fontId="21" fillId="0" borderId="13" xfId="1" applyFont="1" applyBorder="1">
      <alignment vertical="center"/>
    </xf>
    <xf numFmtId="38" fontId="8" fillId="0" borderId="16" xfId="1" applyFont="1" applyBorder="1">
      <alignment vertical="center"/>
    </xf>
    <xf numFmtId="38" fontId="5" fillId="0" borderId="16" xfId="1" applyFont="1" applyBorder="1">
      <alignment vertical="center"/>
    </xf>
    <xf numFmtId="10" fontId="5" fillId="0" borderId="16" xfId="6" applyNumberFormat="1" applyFont="1" applyFill="1" applyBorder="1" applyAlignment="1">
      <alignment vertical="center"/>
    </xf>
    <xf numFmtId="38" fontId="8" fillId="0" borderId="9" xfId="1" applyFont="1" applyBorder="1">
      <alignment vertical="center"/>
    </xf>
    <xf numFmtId="38" fontId="8" fillId="0" borderId="20" xfId="0" applyNumberFormat="1" applyFont="1" applyBorder="1">
      <alignment vertical="center"/>
    </xf>
    <xf numFmtId="38" fontId="8" fillId="0" borderId="10" xfId="0" applyNumberFormat="1" applyFont="1" applyBorder="1">
      <alignment vertical="center"/>
    </xf>
    <xf numFmtId="38" fontId="8" fillId="0" borderId="20" xfId="1" applyFont="1" applyBorder="1">
      <alignment vertical="center"/>
    </xf>
    <xf numFmtId="38" fontId="8" fillId="0" borderId="10" xfId="1" applyFont="1" applyBorder="1">
      <alignment vertical="center"/>
    </xf>
    <xf numFmtId="0" fontId="8" fillId="0" borderId="16" xfId="0" applyFont="1" applyBorder="1" applyAlignment="1">
      <alignment horizontal="left" vertical="center" wrapText="1"/>
    </xf>
    <xf numFmtId="177" fontId="15" fillId="0" borderId="16" xfId="1" applyNumberFormat="1" applyFont="1" applyFill="1" applyBorder="1">
      <alignment vertical="center"/>
    </xf>
    <xf numFmtId="177" fontId="15" fillId="0" borderId="13" xfId="1" applyNumberFormat="1" applyFont="1" applyFill="1" applyBorder="1" applyAlignment="1">
      <alignment horizontal="right" vertical="center"/>
    </xf>
    <xf numFmtId="177" fontId="15" fillId="0" borderId="16" xfId="1" applyNumberFormat="1" applyFont="1" applyFill="1" applyBorder="1" applyAlignment="1">
      <alignment horizontal="right" vertical="center"/>
    </xf>
    <xf numFmtId="38" fontId="20" fillId="2" borderId="0" xfId="1" applyFont="1" applyFill="1" applyAlignment="1">
      <alignment vertical="center" wrapText="1"/>
    </xf>
    <xf numFmtId="38" fontId="29" fillId="2" borderId="0" xfId="1" applyFont="1" applyFill="1" applyAlignment="1">
      <alignment vertical="center" wrapText="1"/>
    </xf>
    <xf numFmtId="0" fontId="8" fillId="0" borderId="16" xfId="0" applyFont="1" applyBorder="1" applyAlignment="1">
      <alignment horizontal="left" vertical="center" indent="1"/>
    </xf>
    <xf numFmtId="38" fontId="5" fillId="0" borderId="0" xfId="0" applyNumberFormat="1" applyFont="1">
      <alignment vertical="center"/>
    </xf>
    <xf numFmtId="0" fontId="7" fillId="0" borderId="16" xfId="0" applyFont="1" applyBorder="1" applyAlignment="1">
      <alignment horizontal="left" vertical="center" wrapText="1" indent="1"/>
    </xf>
    <xf numFmtId="0" fontId="7" fillId="0" borderId="13" xfId="3" applyFont="1" applyBorder="1" applyAlignment="1">
      <alignment horizontal="center" vertical="center"/>
    </xf>
    <xf numFmtId="9" fontId="5" fillId="0" borderId="16" xfId="6" applyFont="1" applyBorder="1">
      <alignment vertical="center"/>
    </xf>
    <xf numFmtId="38" fontId="5" fillId="0" borderId="16" xfId="1" applyFont="1" applyBorder="1" applyAlignment="1">
      <alignment horizontal="center" vertical="center"/>
    </xf>
    <xf numFmtId="38" fontId="21" fillId="0" borderId="16" xfId="1" applyFont="1" applyBorder="1">
      <alignment vertical="center"/>
    </xf>
    <xf numFmtId="38" fontId="21" fillId="0" borderId="16" xfId="1" applyFont="1" applyFill="1" applyBorder="1" applyAlignment="1">
      <alignment vertical="center"/>
    </xf>
    <xf numFmtId="38" fontId="21" fillId="0" borderId="23" xfId="1" applyFont="1" applyFill="1" applyBorder="1">
      <alignment vertical="center"/>
    </xf>
    <xf numFmtId="38" fontId="21" fillId="0" borderId="13" xfId="1" applyFont="1" applyFill="1" applyBorder="1">
      <alignment vertical="center"/>
    </xf>
    <xf numFmtId="38" fontId="21" fillId="0" borderId="16" xfId="1" applyFont="1" applyFill="1" applyBorder="1">
      <alignment vertical="center"/>
    </xf>
    <xf numFmtId="38" fontId="28" fillId="0" borderId="17" xfId="1" applyFont="1" applyFill="1" applyBorder="1" applyAlignment="1">
      <alignment vertical="center"/>
    </xf>
    <xf numFmtId="176" fontId="26" fillId="0" borderId="1" xfId="1" applyNumberFormat="1" applyFont="1" applyFill="1" applyBorder="1" applyAlignment="1">
      <alignment vertical="center"/>
    </xf>
    <xf numFmtId="38" fontId="28" fillId="0" borderId="16" xfId="1" applyFont="1" applyFill="1" applyBorder="1" applyAlignment="1">
      <alignment vertical="center"/>
    </xf>
    <xf numFmtId="0" fontId="26" fillId="0" borderId="3" xfId="0" applyFont="1" applyBorder="1">
      <alignment vertical="center"/>
    </xf>
    <xf numFmtId="0" fontId="29" fillId="0" borderId="16" xfId="0" applyFont="1" applyBorder="1" applyAlignment="1">
      <alignment horizontal="left" vertical="center" wrapText="1"/>
    </xf>
    <xf numFmtId="0" fontId="29" fillId="0" borderId="7" xfId="0" applyFont="1" applyBorder="1" applyAlignment="1">
      <alignment horizontal="center" vertical="center" wrapText="1"/>
    </xf>
    <xf numFmtId="0" fontId="7" fillId="0" borderId="13" xfId="3" applyFont="1" applyBorder="1" applyAlignment="1">
      <alignment vertical="center"/>
    </xf>
    <xf numFmtId="177" fontId="0" fillId="0" borderId="16" xfId="1" applyNumberFormat="1" applyFont="1" applyFill="1" applyBorder="1" applyAlignment="1">
      <alignment horizontal="right" vertical="center"/>
    </xf>
    <xf numFmtId="0" fontId="15" fillId="0" borderId="0" xfId="0" applyFont="1" applyAlignment="1">
      <alignment horizontal="center" vertical="center"/>
    </xf>
    <xf numFmtId="0" fontId="15" fillId="0" borderId="0" xfId="0" applyFont="1" applyAlignment="1">
      <alignment horizontal="right" vertical="center"/>
    </xf>
    <xf numFmtId="0" fontId="12" fillId="0" borderId="0" xfId="0" applyFont="1" applyAlignment="1">
      <alignment horizontal="left" vertical="center"/>
    </xf>
    <xf numFmtId="0" fontId="0" fillId="0" borderId="0" xfId="0" applyAlignment="1">
      <alignment horizontal="right" vertical="center"/>
    </xf>
    <xf numFmtId="0" fontId="29" fillId="0" borderId="16" xfId="0" applyFont="1" applyBorder="1" applyAlignment="1">
      <alignment horizontal="center" vertical="center" wrapText="1"/>
    </xf>
    <xf numFmtId="0" fontId="0" fillId="0" borderId="0" xfId="0" applyAlignment="1">
      <alignment horizontal="center" vertical="center"/>
    </xf>
    <xf numFmtId="0" fontId="0" fillId="0" borderId="0" xfId="0" applyAlignment="1">
      <alignment vertical="center" wrapText="1"/>
    </xf>
    <xf numFmtId="0" fontId="17" fillId="0" borderId="0" xfId="0" applyFont="1" applyAlignment="1">
      <alignment vertical="center" wrapText="1"/>
    </xf>
    <xf numFmtId="38" fontId="5" fillId="0" borderId="1" xfId="1" applyFont="1" applyBorder="1" applyAlignment="1">
      <alignment vertical="center" wrapText="1"/>
    </xf>
    <xf numFmtId="38" fontId="0" fillId="0" borderId="0" xfId="0" applyNumberFormat="1">
      <alignment vertical="center"/>
    </xf>
    <xf numFmtId="38" fontId="28" fillId="0" borderId="23" xfId="1" applyFont="1" applyFill="1" applyBorder="1" applyAlignment="1">
      <alignment horizontal="center" vertical="center" wrapText="1"/>
    </xf>
    <xf numFmtId="38" fontId="21" fillId="0" borderId="13" xfId="1" applyFont="1" applyBorder="1" applyAlignment="1">
      <alignment vertical="center"/>
    </xf>
    <xf numFmtId="0" fontId="28" fillId="0" borderId="0" xfId="0" applyFont="1">
      <alignment vertical="center"/>
    </xf>
    <xf numFmtId="0" fontId="33" fillId="0" borderId="16" xfId="2" applyFont="1" applyBorder="1" applyAlignment="1">
      <alignment horizontal="center" vertical="center" wrapText="1"/>
    </xf>
    <xf numFmtId="0" fontId="33" fillId="0" borderId="16" xfId="2" applyFont="1" applyBorder="1">
      <alignment vertical="center"/>
    </xf>
    <xf numFmtId="38" fontId="33" fillId="0" borderId="16" xfId="1" applyFont="1" applyFill="1" applyBorder="1">
      <alignment vertical="center"/>
    </xf>
    <xf numFmtId="0" fontId="5" fillId="0" borderId="0" xfId="2" applyFont="1" applyAlignment="1">
      <alignment horizontal="center" vertical="center" wrapText="1"/>
    </xf>
    <xf numFmtId="38" fontId="26" fillId="3" borderId="0" xfId="1" applyFont="1" applyFill="1" applyBorder="1" applyAlignment="1">
      <alignment vertical="center"/>
    </xf>
    <xf numFmtId="0" fontId="0" fillId="0" borderId="1" xfId="0" applyBorder="1">
      <alignment vertical="center"/>
    </xf>
    <xf numFmtId="38" fontId="5" fillId="0" borderId="1" xfId="1" applyFont="1" applyFill="1" applyBorder="1" applyAlignment="1">
      <alignment vertical="center" wrapText="1"/>
    </xf>
    <xf numFmtId="0" fontId="7" fillId="0" borderId="10" xfId="3" applyFont="1" applyBorder="1" applyAlignment="1">
      <alignment horizontal="center" vertical="center" wrapText="1"/>
    </xf>
    <xf numFmtId="0" fontId="7" fillId="0" borderId="32" xfId="3" applyFont="1" applyBorder="1" applyAlignment="1">
      <alignment horizontal="center" vertical="center"/>
    </xf>
    <xf numFmtId="0" fontId="7" fillId="0" borderId="44" xfId="2" applyFont="1" applyBorder="1" applyAlignment="1">
      <alignment horizontal="center" vertical="center"/>
    </xf>
    <xf numFmtId="0" fontId="7" fillId="0" borderId="44" xfId="3" applyFont="1" applyBorder="1" applyAlignment="1">
      <alignment vertical="center"/>
    </xf>
    <xf numFmtId="0" fontId="8" fillId="0" borderId="16" xfId="0" applyFont="1" applyBorder="1" applyAlignment="1">
      <alignment horizontal="left" vertical="center" wrapText="1" indent="1"/>
    </xf>
    <xf numFmtId="10" fontId="5" fillId="0" borderId="0" xfId="0" applyNumberFormat="1" applyFont="1">
      <alignment vertical="center"/>
    </xf>
    <xf numFmtId="38" fontId="5" fillId="0" borderId="0" xfId="1" applyFont="1">
      <alignment vertical="center"/>
    </xf>
    <xf numFmtId="38" fontId="8" fillId="0" borderId="8" xfId="1" applyFont="1" applyBorder="1">
      <alignment vertical="center"/>
    </xf>
    <xf numFmtId="41" fontId="8" fillId="0" borderId="19" xfId="1" applyNumberFormat="1" applyFont="1" applyFill="1" applyBorder="1">
      <alignment vertical="center"/>
    </xf>
    <xf numFmtId="41" fontId="8" fillId="0" borderId="19" xfId="1" applyNumberFormat="1" applyFont="1" applyBorder="1">
      <alignment vertical="center"/>
    </xf>
    <xf numFmtId="41" fontId="8" fillId="0" borderId="8" xfId="1" applyNumberFormat="1" applyFont="1" applyFill="1" applyBorder="1">
      <alignment vertical="center"/>
    </xf>
    <xf numFmtId="41" fontId="8" fillId="0" borderId="18" xfId="1" applyNumberFormat="1" applyFont="1" applyFill="1" applyBorder="1">
      <alignment vertical="center"/>
    </xf>
    <xf numFmtId="41" fontId="8" fillId="0" borderId="16" xfId="1" applyNumberFormat="1" applyFont="1" applyFill="1" applyBorder="1">
      <alignment vertical="center"/>
    </xf>
    <xf numFmtId="41" fontId="8" fillId="0" borderId="16" xfId="1" applyNumberFormat="1" applyFont="1" applyBorder="1">
      <alignment vertical="center"/>
    </xf>
    <xf numFmtId="41" fontId="8" fillId="0" borderId="18" xfId="1" applyNumberFormat="1" applyFont="1" applyBorder="1">
      <alignment vertical="center"/>
    </xf>
    <xf numFmtId="41" fontId="8" fillId="0" borderId="18" xfId="0" applyNumberFormat="1" applyFont="1" applyBorder="1">
      <alignment vertical="center"/>
    </xf>
    <xf numFmtId="41" fontId="8" fillId="0" borderId="10" xfId="0" applyNumberFormat="1" applyFont="1" applyBorder="1">
      <alignment vertical="center"/>
    </xf>
    <xf numFmtId="41" fontId="8" fillId="0" borderId="16" xfId="0" applyNumberFormat="1" applyFont="1" applyBorder="1">
      <alignment vertical="center"/>
    </xf>
    <xf numFmtId="41" fontId="8" fillId="0" borderId="20" xfId="0" applyNumberFormat="1" applyFont="1" applyBorder="1">
      <alignment vertical="center"/>
    </xf>
    <xf numFmtId="41" fontId="8" fillId="0" borderId="9" xfId="1" applyNumberFormat="1" applyFont="1" applyBorder="1">
      <alignment vertical="center"/>
    </xf>
    <xf numFmtId="0" fontId="33" fillId="0" borderId="16" xfId="2" applyFont="1" applyBorder="1" applyAlignment="1">
      <alignment horizontal="center" vertical="center"/>
    </xf>
    <xf numFmtId="0" fontId="32" fillId="0" borderId="5" xfId="0" applyFont="1" applyBorder="1" applyAlignment="1">
      <alignment horizontal="left" vertical="center"/>
    </xf>
    <xf numFmtId="0" fontId="32" fillId="0" borderId="5" xfId="0" applyFont="1" applyBorder="1" applyAlignment="1">
      <alignment horizontal="right" vertical="center"/>
    </xf>
    <xf numFmtId="38" fontId="8" fillId="0" borderId="19" xfId="1" applyFont="1" applyFill="1" applyBorder="1">
      <alignment vertical="center"/>
    </xf>
    <xf numFmtId="41" fontId="5" fillId="0" borderId="16" xfId="0" applyNumberFormat="1" applyFont="1" applyBorder="1">
      <alignment vertical="center"/>
    </xf>
    <xf numFmtId="41" fontId="5" fillId="0" borderId="16" xfId="1" applyNumberFormat="1" applyFont="1" applyBorder="1">
      <alignment vertical="center"/>
    </xf>
    <xf numFmtId="41" fontId="5" fillId="0" borderId="16" xfId="1" applyNumberFormat="1" applyFont="1" applyFill="1" applyBorder="1">
      <alignment vertical="center"/>
    </xf>
    <xf numFmtId="41" fontId="8" fillId="0" borderId="16" xfId="1" applyNumberFormat="1" applyFont="1" applyBorder="1" applyAlignment="1">
      <alignment horizontal="center" vertical="center" wrapText="1"/>
    </xf>
    <xf numFmtId="41" fontId="8" fillId="0" borderId="10" xfId="1" applyNumberFormat="1" applyFont="1" applyBorder="1" applyAlignment="1">
      <alignment horizontal="center" vertical="center" wrapText="1"/>
    </xf>
    <xf numFmtId="177" fontId="0" fillId="0" borderId="0" xfId="0" applyNumberFormat="1">
      <alignment vertical="center"/>
    </xf>
    <xf numFmtId="177" fontId="25" fillId="0" borderId="0" xfId="0" applyNumberFormat="1" applyFont="1" applyAlignment="1">
      <alignment horizontal="right"/>
    </xf>
    <xf numFmtId="177" fontId="7" fillId="0" borderId="16" xfId="3" applyNumberFormat="1" applyFont="1" applyBorder="1" applyAlignment="1">
      <alignment horizontal="center" vertical="center" wrapText="1"/>
    </xf>
    <xf numFmtId="177" fontId="7" fillId="0" borderId="16" xfId="1" applyNumberFormat="1" applyFont="1" applyFill="1" applyBorder="1" applyAlignment="1">
      <alignment vertical="center"/>
    </xf>
    <xf numFmtId="177" fontId="7" fillId="0" borderId="16" xfId="1" applyNumberFormat="1" applyFont="1" applyBorder="1">
      <alignment vertical="center"/>
    </xf>
    <xf numFmtId="177" fontId="7" fillId="0" borderId="18" xfId="1" applyNumberFormat="1" applyFont="1" applyBorder="1">
      <alignment vertical="center"/>
    </xf>
    <xf numFmtId="177" fontId="7" fillId="0" borderId="35" xfId="1" applyNumberFormat="1" applyFont="1" applyBorder="1">
      <alignment vertical="center"/>
    </xf>
    <xf numFmtId="177" fontId="7" fillId="0" borderId="37" xfId="1" applyNumberFormat="1" applyFont="1" applyFill="1" applyBorder="1" applyAlignment="1">
      <alignment vertical="center"/>
    </xf>
    <xf numFmtId="177" fontId="7" fillId="0" borderId="37" xfId="1" applyNumberFormat="1" applyFont="1" applyBorder="1">
      <alignment vertical="center"/>
    </xf>
    <xf numFmtId="177" fontId="7" fillId="0" borderId="42" xfId="1" applyNumberFormat="1" applyFont="1" applyBorder="1">
      <alignment vertical="center"/>
    </xf>
    <xf numFmtId="177" fontId="7" fillId="0" borderId="45" xfId="1" applyNumberFormat="1" applyFont="1" applyFill="1" applyBorder="1" applyAlignment="1">
      <alignment vertical="center"/>
    </xf>
    <xf numFmtId="177" fontId="7" fillId="0" borderId="45" xfId="1" applyNumberFormat="1" applyFont="1" applyBorder="1">
      <alignment vertical="center"/>
    </xf>
    <xf numFmtId="177" fontId="7" fillId="0" borderId="44" xfId="1" applyNumberFormat="1" applyFont="1" applyBorder="1" applyAlignment="1">
      <alignment vertical="center"/>
    </xf>
    <xf numFmtId="0" fontId="7" fillId="0" borderId="3" xfId="3" applyFont="1" applyBorder="1" applyAlignment="1">
      <alignment horizontal="left" vertical="center"/>
    </xf>
    <xf numFmtId="0" fontId="7" fillId="0" borderId="13" xfId="3" applyFont="1" applyBorder="1" applyAlignment="1">
      <alignment horizontal="left" vertical="center"/>
    </xf>
    <xf numFmtId="41" fontId="5" fillId="0" borderId="8" xfId="1" applyNumberFormat="1" applyFont="1" applyFill="1" applyBorder="1">
      <alignment vertical="center"/>
    </xf>
    <xf numFmtId="41" fontId="5" fillId="0" borderId="8" xfId="0" applyNumberFormat="1" applyFont="1" applyBorder="1">
      <alignment vertical="center"/>
    </xf>
    <xf numFmtId="0" fontId="5" fillId="0" borderId="8" xfId="0" applyFont="1" applyBorder="1">
      <alignment vertical="center"/>
    </xf>
    <xf numFmtId="38" fontId="8" fillId="0" borderId="16" xfId="1" applyFont="1" applyFill="1" applyBorder="1">
      <alignment vertical="center"/>
    </xf>
    <xf numFmtId="41" fontId="8" fillId="0" borderId="8" xfId="1" applyNumberFormat="1" applyFont="1" applyBorder="1">
      <alignment vertical="center"/>
    </xf>
    <xf numFmtId="0" fontId="8" fillId="4" borderId="16" xfId="0" applyFont="1" applyFill="1" applyBorder="1" applyAlignment="1">
      <alignment horizontal="center" vertical="center"/>
    </xf>
    <xf numFmtId="41" fontId="8" fillId="4" borderId="8" xfId="1" applyNumberFormat="1" applyFont="1" applyFill="1" applyBorder="1">
      <alignment vertical="center"/>
    </xf>
    <xf numFmtId="41" fontId="8" fillId="4" borderId="19" xfId="1" applyNumberFormat="1" applyFont="1" applyFill="1" applyBorder="1">
      <alignment vertical="center"/>
    </xf>
    <xf numFmtId="41" fontId="8" fillId="4" borderId="18" xfId="1" applyNumberFormat="1" applyFont="1" applyFill="1" applyBorder="1">
      <alignment vertical="center"/>
    </xf>
    <xf numFmtId="0" fontId="8" fillId="5" borderId="18" xfId="0" applyFont="1" applyFill="1" applyBorder="1" applyAlignment="1">
      <alignment horizontal="center" vertical="center"/>
    </xf>
    <xf numFmtId="41" fontId="8" fillId="5" borderId="8" xfId="1" applyNumberFormat="1" applyFont="1" applyFill="1" applyBorder="1">
      <alignment vertical="center"/>
    </xf>
    <xf numFmtId="41" fontId="8" fillId="5" borderId="19" xfId="1" applyNumberFormat="1" applyFont="1" applyFill="1" applyBorder="1">
      <alignment vertical="center"/>
    </xf>
    <xf numFmtId="38" fontId="0" fillId="0" borderId="0" xfId="1" applyFont="1">
      <alignment vertical="center"/>
    </xf>
    <xf numFmtId="0" fontId="29" fillId="4" borderId="16" xfId="0" applyFont="1" applyFill="1" applyBorder="1" applyAlignment="1">
      <alignment horizontal="center" vertical="center" wrapText="1"/>
    </xf>
    <xf numFmtId="0" fontId="29" fillId="5" borderId="8" xfId="0" applyFont="1" applyFill="1" applyBorder="1" applyAlignment="1">
      <alignment horizontal="center" vertical="center" wrapText="1"/>
    </xf>
    <xf numFmtId="0" fontId="29" fillId="4" borderId="5" xfId="0" applyFont="1" applyFill="1" applyBorder="1" applyAlignment="1">
      <alignment horizontal="center" vertical="center" wrapText="1"/>
    </xf>
    <xf numFmtId="0" fontId="10" fillId="0" borderId="0" xfId="0" applyFont="1" applyAlignment="1">
      <alignment horizontal="left" vertical="center"/>
    </xf>
    <xf numFmtId="0" fontId="12" fillId="0" borderId="0" xfId="0" applyFont="1" applyAlignment="1">
      <alignment horizontal="left" vertical="center"/>
    </xf>
    <xf numFmtId="0" fontId="13" fillId="0" borderId="0" xfId="0" applyFont="1" applyAlignment="1">
      <alignment horizontal="left" vertical="center"/>
    </xf>
    <xf numFmtId="0" fontId="15" fillId="0" borderId="0" xfId="0" applyFont="1" applyAlignment="1">
      <alignment horizontal="left" vertical="center"/>
    </xf>
    <xf numFmtId="0" fontId="0" fillId="0" borderId="0" xfId="0" applyAlignment="1">
      <alignment horizontal="right" vertical="center"/>
    </xf>
    <xf numFmtId="0" fontId="5" fillId="0" borderId="13" xfId="2" applyFont="1" applyBorder="1" applyAlignment="1">
      <alignment horizontal="center" vertical="center" wrapText="1"/>
    </xf>
    <xf numFmtId="0" fontId="5" fillId="0" borderId="16" xfId="2" applyFont="1" applyBorder="1" applyAlignment="1">
      <alignment horizontal="center" vertical="center" wrapText="1"/>
    </xf>
    <xf numFmtId="0" fontId="18" fillId="0" borderId="16" xfId="0" applyFont="1" applyBorder="1" applyAlignment="1">
      <alignment horizontal="center" vertical="center" wrapText="1"/>
    </xf>
    <xf numFmtId="0" fontId="17" fillId="0" borderId="16" xfId="0" applyFont="1" applyBorder="1" applyAlignment="1">
      <alignment horizontal="center" vertical="center"/>
    </xf>
    <xf numFmtId="0" fontId="5" fillId="0" borderId="16" xfId="2" applyFont="1" applyBorder="1" applyAlignment="1">
      <alignment horizontal="left" vertical="center" wrapText="1"/>
    </xf>
    <xf numFmtId="38" fontId="5" fillId="0" borderId="3" xfId="1" applyFont="1" applyFill="1" applyBorder="1" applyAlignment="1">
      <alignment horizontal="right" vertical="center" wrapText="1"/>
    </xf>
    <xf numFmtId="38" fontId="5" fillId="0" borderId="13" xfId="1" applyFont="1" applyFill="1" applyBorder="1" applyAlignment="1">
      <alignment horizontal="right" vertical="center" wrapText="1"/>
    </xf>
    <xf numFmtId="38" fontId="5" fillId="0" borderId="29" xfId="1" applyFont="1" applyFill="1" applyBorder="1" applyAlignment="1">
      <alignment horizontal="right" vertical="center" wrapText="1"/>
    </xf>
    <xf numFmtId="38" fontId="5" fillId="0" borderId="14" xfId="1" applyFont="1" applyFill="1" applyBorder="1" applyAlignment="1">
      <alignment horizontal="right" vertical="center" wrapText="1"/>
    </xf>
    <xf numFmtId="0" fontId="5" fillId="0" borderId="3" xfId="2" applyFont="1" applyBorder="1" applyAlignment="1">
      <alignment horizontal="center" vertical="center" wrapText="1"/>
    </xf>
    <xf numFmtId="38" fontId="17" fillId="0" borderId="16" xfId="1" applyFont="1" applyFill="1" applyBorder="1" applyAlignment="1">
      <alignment horizontal="right" vertical="center"/>
    </xf>
    <xf numFmtId="0" fontId="5" fillId="0" borderId="16" xfId="2" applyFont="1" applyBorder="1" applyAlignment="1">
      <alignment horizontal="left" vertical="center"/>
    </xf>
    <xf numFmtId="38" fontId="5" fillId="0" borderId="8" xfId="1" applyFont="1" applyFill="1" applyBorder="1" applyAlignment="1">
      <alignment horizontal="right" vertical="center" wrapText="1"/>
    </xf>
    <xf numFmtId="38" fontId="5" fillId="0" borderId="3" xfId="1" applyFont="1" applyFill="1" applyBorder="1" applyAlignment="1">
      <alignment horizontal="right" vertical="center"/>
    </xf>
    <xf numFmtId="38" fontId="5" fillId="0" borderId="13" xfId="1" applyFont="1" applyFill="1" applyBorder="1" applyAlignment="1">
      <alignment horizontal="right" vertical="center"/>
    </xf>
    <xf numFmtId="38" fontId="5" fillId="0" borderId="29" xfId="1" applyFont="1" applyFill="1" applyBorder="1" applyAlignment="1">
      <alignment horizontal="right" vertical="center"/>
    </xf>
    <xf numFmtId="38" fontId="5" fillId="0" borderId="14" xfId="1" applyFont="1" applyFill="1" applyBorder="1" applyAlignment="1">
      <alignment horizontal="right" vertical="center"/>
    </xf>
    <xf numFmtId="0" fontId="5" fillId="2" borderId="16" xfId="2" applyFont="1" applyFill="1" applyBorder="1" applyAlignment="1">
      <alignment horizontal="left" vertical="center" wrapText="1"/>
    </xf>
    <xf numFmtId="0" fontId="5" fillId="2" borderId="16" xfId="2" applyFont="1" applyFill="1" applyBorder="1" applyAlignment="1">
      <alignment horizontal="left" vertical="center"/>
    </xf>
    <xf numFmtId="0" fontId="17" fillId="0" borderId="16" xfId="0" applyFont="1" applyBorder="1" applyAlignment="1">
      <alignment horizontal="left" vertical="center"/>
    </xf>
    <xf numFmtId="0" fontId="5" fillId="0" borderId="3" xfId="2" applyFont="1" applyBorder="1" applyAlignment="1">
      <alignment horizontal="center" vertical="center"/>
    </xf>
    <xf numFmtId="0" fontId="5" fillId="0" borderId="13" xfId="2" applyFont="1" applyBorder="1" applyAlignment="1">
      <alignment horizontal="center" vertical="center"/>
    </xf>
    <xf numFmtId="0" fontId="5" fillId="0" borderId="3" xfId="2" applyFont="1" applyBorder="1" applyAlignment="1">
      <alignment horizontal="left" vertical="center" wrapText="1"/>
    </xf>
    <xf numFmtId="0" fontId="5" fillId="0" borderId="13" xfId="2" applyFont="1" applyBorder="1" applyAlignment="1">
      <alignment horizontal="left" vertical="center" wrapText="1"/>
    </xf>
    <xf numFmtId="0" fontId="5" fillId="0" borderId="3" xfId="2" applyFont="1" applyBorder="1" applyAlignment="1">
      <alignment horizontal="left" vertical="center"/>
    </xf>
    <xf numFmtId="0" fontId="5" fillId="0" borderId="13" xfId="2" applyFont="1" applyBorder="1" applyAlignment="1">
      <alignment horizontal="left" vertical="center"/>
    </xf>
    <xf numFmtId="0" fontId="5" fillId="0" borderId="16" xfId="2" applyFont="1" applyBorder="1" applyAlignment="1">
      <alignment horizontal="center" vertical="center"/>
    </xf>
    <xf numFmtId="0" fontId="18" fillId="0" borderId="3" xfId="0" applyFont="1" applyBorder="1" applyAlignment="1">
      <alignment horizontal="left" vertical="center"/>
    </xf>
    <xf numFmtId="0" fontId="17" fillId="0" borderId="13" xfId="0" applyFont="1" applyBorder="1" applyAlignment="1">
      <alignment horizontal="left" vertical="center"/>
    </xf>
    <xf numFmtId="38" fontId="5" fillId="0" borderId="2" xfId="1" applyFont="1" applyFill="1" applyBorder="1" applyAlignment="1">
      <alignment horizontal="right" vertical="center"/>
    </xf>
    <xf numFmtId="0" fontId="5" fillId="0" borderId="12" xfId="2" applyFont="1" applyBorder="1" applyAlignment="1">
      <alignment horizontal="center" vertical="center" wrapText="1"/>
    </xf>
    <xf numFmtId="0" fontId="5" fillId="0" borderId="15" xfId="2" applyFont="1" applyBorder="1" applyAlignment="1">
      <alignment horizontal="center" vertical="center" wrapText="1"/>
    </xf>
    <xf numFmtId="0" fontId="5" fillId="0" borderId="7" xfId="2" applyFont="1" applyBorder="1" applyAlignment="1">
      <alignment horizontal="center" vertical="center" wrapText="1"/>
    </xf>
    <xf numFmtId="0" fontId="5" fillId="0" borderId="6" xfId="2" applyFont="1" applyBorder="1" applyAlignment="1">
      <alignment horizontal="center" vertical="center" wrapText="1"/>
    </xf>
    <xf numFmtId="0" fontId="7" fillId="2" borderId="18" xfId="0" applyFont="1" applyFill="1" applyBorder="1" applyAlignment="1">
      <alignment horizontal="center" vertical="center" wrapText="1"/>
    </xf>
    <xf numFmtId="0" fontId="7" fillId="2" borderId="10" xfId="0" applyFont="1" applyFill="1" applyBorder="1" applyAlignment="1">
      <alignment horizontal="center" vertical="center"/>
    </xf>
    <xf numFmtId="0" fontId="8" fillId="0" borderId="16" xfId="0" applyFont="1" applyBorder="1" applyAlignment="1">
      <alignment horizontal="center" vertical="center"/>
    </xf>
    <xf numFmtId="0" fontId="8" fillId="0" borderId="18" xfId="0" applyFont="1" applyBorder="1" applyAlignment="1">
      <alignment horizontal="center" vertical="center"/>
    </xf>
    <xf numFmtId="0" fontId="8" fillId="0" borderId="10" xfId="0" applyFont="1" applyBorder="1" applyAlignment="1">
      <alignment horizontal="center" vertical="center"/>
    </xf>
    <xf numFmtId="0" fontId="8" fillId="0" borderId="18"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3" xfId="0" applyFont="1" applyBorder="1" applyAlignment="1">
      <alignment horizontal="center" vertical="center" wrapText="1"/>
    </xf>
    <xf numFmtId="0" fontId="8" fillId="0" borderId="13" xfId="0" applyFont="1" applyBorder="1" applyAlignment="1">
      <alignment horizontal="center" vertical="center" wrapText="1"/>
    </xf>
    <xf numFmtId="0" fontId="23" fillId="2" borderId="12" xfId="0" applyFont="1" applyFill="1" applyBorder="1" applyAlignment="1">
      <alignment horizontal="center" vertical="center" wrapText="1"/>
    </xf>
    <xf numFmtId="0" fontId="23" fillId="2" borderId="7" xfId="0" applyFont="1" applyFill="1" applyBorder="1" applyAlignment="1">
      <alignment horizontal="center" vertical="center" wrapText="1"/>
    </xf>
    <xf numFmtId="0" fontId="23" fillId="2" borderId="18" xfId="0" applyFont="1" applyFill="1" applyBorder="1" applyAlignment="1">
      <alignment horizontal="center" vertical="center" wrapText="1"/>
    </xf>
    <xf numFmtId="0" fontId="22" fillId="2" borderId="10" xfId="0" applyFont="1" applyFill="1" applyBorder="1" applyAlignment="1">
      <alignment horizontal="center" vertical="center"/>
    </xf>
    <xf numFmtId="0" fontId="23" fillId="2" borderId="10" xfId="0" applyFont="1" applyFill="1" applyBorder="1" applyAlignment="1">
      <alignment horizontal="center" vertical="center" wrapText="1"/>
    </xf>
    <xf numFmtId="0" fontId="23" fillId="2" borderId="15" xfId="0" applyFont="1" applyFill="1" applyBorder="1" applyAlignment="1">
      <alignment horizontal="center" vertical="center" wrapText="1"/>
    </xf>
    <xf numFmtId="0" fontId="22" fillId="2" borderId="6" xfId="0" applyFont="1" applyFill="1" applyBorder="1" applyAlignment="1">
      <alignment horizontal="center" vertical="center"/>
    </xf>
    <xf numFmtId="0" fontId="26" fillId="0" borderId="28" xfId="0" applyFont="1" applyBorder="1" applyAlignment="1">
      <alignment horizontal="center" vertical="center"/>
    </xf>
    <xf numFmtId="0" fontId="26" fillId="0" borderId="2" xfId="0" applyFont="1" applyBorder="1" applyAlignment="1">
      <alignment horizontal="center" vertical="center"/>
    </xf>
    <xf numFmtId="0" fontId="26" fillId="0" borderId="13" xfId="0" applyFont="1" applyBorder="1" applyAlignment="1">
      <alignment horizontal="center" vertical="center"/>
    </xf>
    <xf numFmtId="0" fontId="28" fillId="0" borderId="18" xfId="0" applyFont="1" applyBorder="1" applyAlignment="1">
      <alignment horizontal="center" vertical="center" wrapText="1"/>
    </xf>
    <xf numFmtId="0" fontId="0" fillId="0" borderId="10" xfId="0" applyBorder="1" applyAlignment="1">
      <alignment horizontal="center" vertical="center"/>
    </xf>
    <xf numFmtId="0" fontId="28" fillId="0" borderId="12" xfId="0" applyFont="1" applyBorder="1" applyAlignment="1">
      <alignment horizontal="center" vertical="center" wrapText="1"/>
    </xf>
    <xf numFmtId="0" fontId="28" fillId="0" borderId="7" xfId="0" applyFont="1" applyBorder="1" applyAlignment="1">
      <alignment horizontal="center" vertical="center" wrapText="1"/>
    </xf>
    <xf numFmtId="0" fontId="28" fillId="0" borderId="26" xfId="0" applyFont="1" applyBorder="1" applyAlignment="1">
      <alignment horizontal="center" vertical="center"/>
    </xf>
    <xf numFmtId="0" fontId="28" fillId="0" borderId="11" xfId="0" applyFont="1" applyBorder="1" applyAlignment="1">
      <alignment horizontal="center" vertical="center"/>
    </xf>
    <xf numFmtId="0" fontId="28" fillId="0" borderId="15" xfId="0" applyFont="1" applyBorder="1" applyAlignment="1">
      <alignment horizontal="center" vertical="center"/>
    </xf>
    <xf numFmtId="0" fontId="28" fillId="0" borderId="27" xfId="0" applyFont="1" applyBorder="1" applyAlignment="1">
      <alignment horizontal="center" vertical="center"/>
    </xf>
    <xf numFmtId="0" fontId="28" fillId="0" borderId="5" xfId="0" applyFont="1" applyBorder="1" applyAlignment="1">
      <alignment horizontal="center" vertical="center"/>
    </xf>
    <xf numFmtId="0" fontId="28" fillId="0" borderId="6" xfId="0" applyFont="1" applyBorder="1" applyAlignment="1">
      <alignment horizontal="center" vertical="center"/>
    </xf>
    <xf numFmtId="0" fontId="28" fillId="2" borderId="18" xfId="0" applyFont="1" applyFill="1" applyBorder="1" applyAlignment="1">
      <alignment horizontal="center" vertical="center" wrapText="1"/>
    </xf>
    <xf numFmtId="0" fontId="0" fillId="2" borderId="10" xfId="0" applyFill="1" applyBorder="1" applyAlignment="1">
      <alignment horizontal="center" vertical="center"/>
    </xf>
    <xf numFmtId="0" fontId="28" fillId="2" borderId="1" xfId="0" applyFont="1" applyFill="1" applyBorder="1" applyAlignment="1">
      <alignment horizontal="center" vertical="center" wrapText="1"/>
    </xf>
    <xf numFmtId="0" fontId="0" fillId="2" borderId="1" xfId="0" applyFill="1" applyBorder="1" applyAlignment="1">
      <alignment horizontal="center" vertical="center"/>
    </xf>
    <xf numFmtId="0" fontId="28" fillId="0" borderId="24" xfId="0" applyFont="1" applyBorder="1" applyAlignment="1">
      <alignment horizontal="center" vertical="center" wrapText="1"/>
    </xf>
    <xf numFmtId="0" fontId="0" fillId="0" borderId="25" xfId="0" applyBorder="1" applyAlignment="1">
      <alignment horizontal="center" vertical="center"/>
    </xf>
    <xf numFmtId="0" fontId="28" fillId="2" borderId="12" xfId="0" applyFont="1" applyFill="1" applyBorder="1" applyAlignment="1">
      <alignment horizontal="center" vertical="center" wrapText="1"/>
    </xf>
    <xf numFmtId="0" fontId="28" fillId="2" borderId="7" xfId="0" applyFont="1" applyFill="1" applyBorder="1" applyAlignment="1">
      <alignment horizontal="center" vertical="center" wrapText="1"/>
    </xf>
    <xf numFmtId="0" fontId="28" fillId="2" borderId="24" xfId="0" applyFont="1" applyFill="1" applyBorder="1" applyAlignment="1">
      <alignment horizontal="center" vertical="center" wrapText="1"/>
    </xf>
    <xf numFmtId="0" fontId="0" fillId="2" borderId="25" xfId="0" applyFill="1" applyBorder="1" applyAlignment="1">
      <alignment horizontal="center" vertical="center"/>
    </xf>
    <xf numFmtId="38" fontId="29" fillId="0" borderId="3" xfId="0" applyNumberFormat="1" applyFont="1" applyBorder="1" applyAlignment="1">
      <alignment horizontal="center" vertical="center" wrapText="1"/>
    </xf>
    <xf numFmtId="0" fontId="29" fillId="0" borderId="13" xfId="0" applyFont="1" applyBorder="1" applyAlignment="1">
      <alignment horizontal="center" vertical="center" wrapText="1"/>
    </xf>
    <xf numFmtId="177" fontId="29" fillId="0" borderId="3" xfId="1" applyNumberFormat="1" applyFont="1" applyFill="1" applyBorder="1" applyAlignment="1">
      <alignment horizontal="right" vertical="center"/>
    </xf>
    <xf numFmtId="177" fontId="29" fillId="0" borderId="13" xfId="1" applyNumberFormat="1" applyFont="1" applyFill="1" applyBorder="1" applyAlignment="1">
      <alignment horizontal="right" vertical="center"/>
    </xf>
    <xf numFmtId="0" fontId="29" fillId="0" borderId="3" xfId="0" applyFont="1" applyBorder="1" applyAlignment="1">
      <alignment horizontal="left" vertical="center"/>
    </xf>
    <xf numFmtId="0" fontId="29" fillId="0" borderId="13" xfId="0" applyFont="1" applyBorder="1" applyAlignment="1">
      <alignment horizontal="left" vertical="center"/>
    </xf>
    <xf numFmtId="177" fontId="29" fillId="0" borderId="3" xfId="0" applyNumberFormat="1" applyFont="1" applyBorder="1" applyAlignment="1">
      <alignment horizontal="right" vertical="center" wrapText="1"/>
    </xf>
    <xf numFmtId="177" fontId="29" fillId="0" borderId="13" xfId="0" applyNumberFormat="1" applyFont="1" applyBorder="1" applyAlignment="1">
      <alignment horizontal="right" vertical="center" wrapText="1"/>
    </xf>
    <xf numFmtId="0" fontId="29" fillId="0" borderId="3" xfId="0" applyFont="1" applyBorder="1" applyAlignment="1">
      <alignment horizontal="right" vertical="center"/>
    </xf>
    <xf numFmtId="0" fontId="29" fillId="0" borderId="13" xfId="0" applyFont="1" applyBorder="1" applyAlignment="1">
      <alignment horizontal="right" vertical="center"/>
    </xf>
    <xf numFmtId="0" fontId="29" fillId="0" borderId="3" xfId="0" applyFont="1" applyBorder="1" applyAlignment="1">
      <alignment horizontal="center" vertical="center"/>
    </xf>
    <xf numFmtId="0" fontId="29" fillId="0" borderId="13" xfId="0" applyFont="1" applyBorder="1" applyAlignment="1">
      <alignment horizontal="center" vertical="center"/>
    </xf>
    <xf numFmtId="0" fontId="29" fillId="0" borderId="3" xfId="0" applyFont="1" applyBorder="1">
      <alignment vertical="center"/>
    </xf>
    <xf numFmtId="0" fontId="29" fillId="0" borderId="13" xfId="0" applyFont="1" applyBorder="1">
      <alignment vertical="center"/>
    </xf>
    <xf numFmtId="38" fontId="29" fillId="4" borderId="3" xfId="0" applyNumberFormat="1" applyFont="1" applyFill="1" applyBorder="1" applyAlignment="1">
      <alignment horizontal="center" vertical="center" wrapText="1"/>
    </xf>
    <xf numFmtId="0" fontId="29" fillId="4" borderId="13" xfId="0" applyFont="1" applyFill="1" applyBorder="1" applyAlignment="1">
      <alignment horizontal="center" vertical="center" wrapText="1"/>
    </xf>
    <xf numFmtId="177" fontId="29" fillId="4" borderId="3" xfId="1" applyNumberFormat="1" applyFont="1" applyFill="1" applyBorder="1" applyAlignment="1">
      <alignment horizontal="right" vertical="center"/>
    </xf>
    <xf numFmtId="177" fontId="29" fillId="4" borderId="13" xfId="1" applyNumberFormat="1" applyFont="1" applyFill="1" applyBorder="1" applyAlignment="1">
      <alignment horizontal="right" vertical="center"/>
    </xf>
    <xf numFmtId="0" fontId="29" fillId="4" borderId="3" xfId="0" applyFont="1" applyFill="1" applyBorder="1" applyAlignment="1">
      <alignment horizontal="left" vertical="center"/>
    </xf>
    <xf numFmtId="0" fontId="29" fillId="4" borderId="13" xfId="0" applyFont="1" applyFill="1" applyBorder="1" applyAlignment="1">
      <alignment horizontal="left" vertical="center"/>
    </xf>
    <xf numFmtId="0" fontId="29" fillId="5" borderId="3" xfId="0" applyFont="1" applyFill="1" applyBorder="1" applyAlignment="1">
      <alignment horizontal="center" vertical="center"/>
    </xf>
    <xf numFmtId="0" fontId="29" fillId="5" borderId="13" xfId="0" applyFont="1" applyFill="1" applyBorder="1" applyAlignment="1">
      <alignment horizontal="center" vertical="center"/>
    </xf>
    <xf numFmtId="0" fontId="29" fillId="5" borderId="29" xfId="0" applyFont="1" applyFill="1" applyBorder="1" applyAlignment="1">
      <alignment horizontal="center" vertical="center"/>
    </xf>
    <xf numFmtId="0" fontId="29" fillId="5" borderId="14" xfId="0" applyFont="1" applyFill="1" applyBorder="1" applyAlignment="1">
      <alignment horizontal="center" vertical="center"/>
    </xf>
    <xf numFmtId="177" fontId="29" fillId="5" borderId="3" xfId="1" applyNumberFormat="1" applyFont="1" applyFill="1" applyBorder="1" applyAlignment="1">
      <alignment horizontal="right" vertical="center"/>
    </xf>
    <xf numFmtId="177" fontId="29" fillId="5" borderId="13" xfId="1" applyNumberFormat="1" applyFont="1" applyFill="1" applyBorder="1" applyAlignment="1">
      <alignment horizontal="right" vertical="center"/>
    </xf>
    <xf numFmtId="0" fontId="29" fillId="2" borderId="12" xfId="0" applyFont="1" applyFill="1" applyBorder="1" applyAlignment="1">
      <alignment horizontal="center" vertical="center"/>
    </xf>
    <xf numFmtId="0" fontId="29" fillId="2" borderId="15" xfId="0" applyFont="1" applyFill="1" applyBorder="1" applyAlignment="1">
      <alignment horizontal="center" vertical="center"/>
    </xf>
    <xf numFmtId="0" fontId="29" fillId="2" borderId="1" xfId="0" applyFont="1" applyFill="1" applyBorder="1" applyAlignment="1">
      <alignment horizontal="center" vertical="center"/>
    </xf>
    <xf numFmtId="0" fontId="29" fillId="2" borderId="4" xfId="0" applyFont="1" applyFill="1" applyBorder="1" applyAlignment="1">
      <alignment horizontal="center" vertical="center"/>
    </xf>
    <xf numFmtId="0" fontId="29" fillId="2" borderId="7" xfId="0" applyFont="1" applyFill="1" applyBorder="1" applyAlignment="1">
      <alignment horizontal="center" vertical="center"/>
    </xf>
    <xf numFmtId="0" fontId="29" fillId="2" borderId="6" xfId="0" applyFont="1" applyFill="1" applyBorder="1" applyAlignment="1">
      <alignment horizontal="center" vertical="center"/>
    </xf>
    <xf numFmtId="0" fontId="29" fillId="4" borderId="29" xfId="0" applyFont="1" applyFill="1" applyBorder="1" applyAlignment="1">
      <alignment horizontal="center" vertical="center"/>
    </xf>
    <xf numFmtId="0" fontId="29" fillId="4" borderId="14" xfId="0" applyFont="1" applyFill="1" applyBorder="1" applyAlignment="1">
      <alignment horizontal="center" vertical="center"/>
    </xf>
    <xf numFmtId="0" fontId="20" fillId="0" borderId="5" xfId="0" applyFont="1" applyBorder="1" applyAlignment="1">
      <alignment horizontal="right" vertical="center"/>
    </xf>
    <xf numFmtId="0" fontId="29" fillId="0" borderId="5" xfId="0" applyFont="1" applyBorder="1" applyAlignment="1">
      <alignment horizontal="right" vertical="center"/>
    </xf>
    <xf numFmtId="0" fontId="29" fillId="0" borderId="16" xfId="0" applyFont="1" applyBorder="1" applyAlignment="1">
      <alignment horizontal="center" vertical="center"/>
    </xf>
    <xf numFmtId="0" fontId="29" fillId="0" borderId="3" xfId="0" applyFont="1" applyBorder="1" applyAlignment="1">
      <alignment horizontal="center" vertical="center" wrapText="1"/>
    </xf>
    <xf numFmtId="41" fontId="29" fillId="0" borderId="3" xfId="0" applyNumberFormat="1" applyFont="1" applyBorder="1" applyAlignment="1">
      <alignment horizontal="right" vertical="center"/>
    </xf>
    <xf numFmtId="41" fontId="29" fillId="0" borderId="13" xfId="0" applyNumberFormat="1" applyFont="1" applyBorder="1" applyAlignment="1">
      <alignment horizontal="right" vertical="center"/>
    </xf>
    <xf numFmtId="0" fontId="29" fillId="2" borderId="12" xfId="0" applyFont="1" applyFill="1" applyBorder="1" applyAlignment="1">
      <alignment horizontal="center" vertical="center" wrapText="1"/>
    </xf>
    <xf numFmtId="0" fontId="29" fillId="2" borderId="15" xfId="0" applyFont="1" applyFill="1" applyBorder="1" applyAlignment="1">
      <alignment horizontal="center" vertical="center" wrapText="1"/>
    </xf>
    <xf numFmtId="0" fontId="29" fillId="2" borderId="7" xfId="0" applyFont="1" applyFill="1" applyBorder="1" applyAlignment="1">
      <alignment horizontal="center" vertical="center" wrapText="1"/>
    </xf>
    <xf numFmtId="0" fontId="29" fillId="2" borderId="6" xfId="0" applyFont="1" applyFill="1" applyBorder="1" applyAlignment="1">
      <alignment horizontal="center" vertical="center" wrapText="1"/>
    </xf>
    <xf numFmtId="0" fontId="29" fillId="0" borderId="29" xfId="0" applyFont="1" applyBorder="1" applyAlignment="1">
      <alignment horizontal="center" vertical="center"/>
    </xf>
    <xf numFmtId="0" fontId="29" fillId="0" borderId="14" xfId="0" applyFont="1" applyBorder="1" applyAlignment="1">
      <alignment horizontal="center" vertical="center"/>
    </xf>
    <xf numFmtId="0" fontId="7" fillId="0" borderId="3" xfId="3" applyFont="1" applyBorder="1" applyAlignment="1">
      <alignment horizontal="center" vertical="center"/>
    </xf>
    <xf numFmtId="0" fontId="7" fillId="0" borderId="2" xfId="3" applyFont="1" applyBorder="1" applyAlignment="1">
      <alignment horizontal="center" vertical="center"/>
    </xf>
    <xf numFmtId="0" fontId="7" fillId="0" borderId="13" xfId="3" applyFont="1" applyBorder="1" applyAlignment="1">
      <alignment horizontal="center" vertical="center"/>
    </xf>
    <xf numFmtId="0" fontId="7" fillId="0" borderId="18" xfId="3" applyFont="1" applyBorder="1" applyAlignment="1">
      <alignment horizontal="center" vertical="center"/>
    </xf>
    <xf numFmtId="0" fontId="7" fillId="0" borderId="9" xfId="3" applyFont="1" applyBorder="1" applyAlignment="1">
      <alignment horizontal="center" vertical="center"/>
    </xf>
    <xf numFmtId="0" fontId="7" fillId="0" borderId="43" xfId="3" applyFont="1" applyBorder="1" applyAlignment="1">
      <alignment horizontal="center" vertical="center"/>
    </xf>
    <xf numFmtId="0" fontId="7" fillId="0" borderId="10" xfId="3" applyFont="1" applyBorder="1" applyAlignment="1">
      <alignment horizontal="center" vertical="center"/>
    </xf>
    <xf numFmtId="0" fontId="7" fillId="0" borderId="3" xfId="3" applyFont="1" applyBorder="1" applyAlignment="1">
      <alignment horizontal="left" vertical="center"/>
    </xf>
    <xf numFmtId="0" fontId="7" fillId="0" borderId="13" xfId="3" applyFont="1" applyBorder="1" applyAlignment="1">
      <alignment horizontal="left" vertical="center"/>
    </xf>
    <xf numFmtId="0" fontId="7" fillId="0" borderId="9" xfId="3" applyFont="1" applyBorder="1" applyAlignment="1">
      <alignment horizontal="center" vertical="center" wrapText="1"/>
    </xf>
    <xf numFmtId="0" fontId="7" fillId="0" borderId="10" xfId="3" applyFont="1" applyBorder="1" applyAlignment="1">
      <alignment horizontal="center" vertical="center" wrapText="1"/>
    </xf>
    <xf numFmtId="0" fontId="7" fillId="0" borderId="18" xfId="3" applyFont="1" applyBorder="1" applyAlignment="1">
      <alignment horizontal="center" vertical="center" wrapText="1"/>
    </xf>
    <xf numFmtId="0" fontId="7" fillId="0" borderId="39" xfId="3" applyFont="1" applyBorder="1" applyAlignment="1">
      <alignment horizontal="center" vertical="center"/>
    </xf>
    <xf numFmtId="0" fontId="7" fillId="0" borderId="40" xfId="3" applyFont="1" applyBorder="1" applyAlignment="1">
      <alignment horizontal="center" vertical="center"/>
    </xf>
    <xf numFmtId="0" fontId="7" fillId="0" borderId="41" xfId="3" applyFont="1" applyBorder="1" applyAlignment="1">
      <alignment horizontal="center" vertical="center"/>
    </xf>
    <xf numFmtId="0" fontId="7" fillId="0" borderId="3" xfId="2" applyFont="1" applyBorder="1" applyAlignment="1">
      <alignment horizontal="left" vertical="center"/>
    </xf>
    <xf numFmtId="0" fontId="7" fillId="0" borderId="13" xfId="2" applyFont="1" applyBorder="1" applyAlignment="1">
      <alignment horizontal="left" vertical="center"/>
    </xf>
    <xf numFmtId="0" fontId="7" fillId="0" borderId="3" xfId="2" applyFont="1" applyBorder="1" applyAlignment="1">
      <alignment horizontal="center" vertical="center"/>
    </xf>
    <xf numFmtId="0" fontId="7" fillId="0" borderId="13" xfId="2" applyFont="1" applyBorder="1" applyAlignment="1">
      <alignment horizontal="center" vertical="center"/>
    </xf>
    <xf numFmtId="0" fontId="25" fillId="0" borderId="0" xfId="0" applyFont="1" applyAlignment="1">
      <alignment horizontal="left" vertical="center"/>
    </xf>
    <xf numFmtId="0" fontId="30" fillId="0" borderId="0" xfId="0" applyFont="1" applyAlignment="1">
      <alignment horizontal="left" vertical="center"/>
    </xf>
    <xf numFmtId="0" fontId="7" fillId="0" borderId="31" xfId="3" applyFont="1" applyBorder="1" applyAlignment="1">
      <alignment horizontal="center" vertical="center"/>
    </xf>
    <xf numFmtId="0" fontId="7" fillId="0" borderId="36" xfId="3" applyFont="1" applyBorder="1" applyAlignment="1">
      <alignment horizontal="center" vertical="center"/>
    </xf>
    <xf numFmtId="0" fontId="7" fillId="0" borderId="38" xfId="3" applyFont="1" applyBorder="1" applyAlignment="1">
      <alignment horizontal="center" vertical="center"/>
    </xf>
    <xf numFmtId="0" fontId="7" fillId="0" borderId="33" xfId="3" applyFont="1" applyBorder="1" applyAlignment="1">
      <alignment horizontal="center" vertical="center"/>
    </xf>
    <xf numFmtId="0" fontId="7" fillId="0" borderId="34" xfId="3" applyFont="1" applyBorder="1" applyAlignment="1">
      <alignment horizontal="center" vertical="center"/>
    </xf>
    <xf numFmtId="0" fontId="0" fillId="2" borderId="5" xfId="0" applyFill="1" applyBorder="1" applyAlignment="1">
      <alignment horizontal="left" vertical="center"/>
    </xf>
    <xf numFmtId="0" fontId="15" fillId="2" borderId="5" xfId="0" applyFont="1" applyFill="1" applyBorder="1" applyAlignment="1">
      <alignment horizontal="left" vertical="center"/>
    </xf>
    <xf numFmtId="0" fontId="18" fillId="2" borderId="5" xfId="0" applyFont="1" applyFill="1" applyBorder="1" applyAlignment="1">
      <alignment horizontal="right" vertical="center"/>
    </xf>
    <xf numFmtId="0" fontId="0" fillId="2" borderId="16" xfId="0" applyFill="1" applyBorder="1" applyAlignment="1">
      <alignment horizontal="center" vertical="center"/>
    </xf>
    <xf numFmtId="0" fontId="0" fillId="2" borderId="13" xfId="0" applyFill="1" applyBorder="1" applyAlignment="1">
      <alignment horizontal="center" vertical="center"/>
    </xf>
    <xf numFmtId="0" fontId="31" fillId="0" borderId="0" xfId="0" applyFont="1" applyAlignment="1">
      <alignment horizontal="left" vertical="center"/>
    </xf>
    <xf numFmtId="0" fontId="32" fillId="0" borderId="0" xfId="0" applyFont="1" applyAlignment="1">
      <alignment horizontal="left" vertical="center"/>
    </xf>
  </cellXfs>
  <cellStyles count="7">
    <cellStyle name="パーセント" xfId="6" builtinId="5"/>
    <cellStyle name="桁区切り" xfId="1" builtinId="6"/>
    <cellStyle name="標準" xfId="0" builtinId="0"/>
    <cellStyle name="標準 2" xfId="2" xr:uid="{00000000-0005-0000-0000-000003000000}"/>
    <cellStyle name="標準 5" xfId="5" xr:uid="{00000000-0005-0000-0000-000004000000}"/>
    <cellStyle name="標準_附属明細表PL・NW・WS　20060423修正版" xfId="3" xr:uid="{00000000-0005-0000-0000-000005000000}"/>
    <cellStyle name="標準１" xfId="4" xr:uid="{00000000-0005-0000-0000-000006000000}"/>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52917</xdr:colOff>
      <xdr:row>29</xdr:row>
      <xdr:rowOff>21166</xdr:rowOff>
    </xdr:from>
    <xdr:to>
      <xdr:col>21</xdr:col>
      <xdr:colOff>0</xdr:colOff>
      <xdr:row>48</xdr:row>
      <xdr:rowOff>148167</xdr:rowOff>
    </xdr:to>
    <xdr:cxnSp macro="">
      <xdr:nvCxnSpPr>
        <xdr:cNvPr id="3" name="直線コネクタ 2">
          <a:extLst>
            <a:ext uri="{FF2B5EF4-FFF2-40B4-BE49-F238E27FC236}">
              <a16:creationId xmlns:a16="http://schemas.microsoft.com/office/drawing/2014/main" id="{7741E1F3-6C4F-40D5-9C4D-43ADF72B1508}"/>
            </a:ext>
          </a:extLst>
        </xdr:cNvPr>
        <xdr:cNvCxnSpPr/>
      </xdr:nvCxnSpPr>
      <xdr:spPr>
        <a:xfrm flipH="1">
          <a:off x="52917" y="5503333"/>
          <a:ext cx="13176250" cy="3323167"/>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11906</xdr:colOff>
      <xdr:row>3</xdr:row>
      <xdr:rowOff>11906</xdr:rowOff>
    </xdr:from>
    <xdr:to>
      <xdr:col>10</xdr:col>
      <xdr:colOff>0</xdr:colOff>
      <xdr:row>6</xdr:row>
      <xdr:rowOff>488156</xdr:rowOff>
    </xdr:to>
    <xdr:cxnSp macro="">
      <xdr:nvCxnSpPr>
        <xdr:cNvPr id="3" name="直線コネクタ 2">
          <a:extLst>
            <a:ext uri="{FF2B5EF4-FFF2-40B4-BE49-F238E27FC236}">
              <a16:creationId xmlns:a16="http://schemas.microsoft.com/office/drawing/2014/main" id="{5355BE07-8933-4F51-A801-D1E105867E22}"/>
            </a:ext>
          </a:extLst>
        </xdr:cNvPr>
        <xdr:cNvCxnSpPr/>
      </xdr:nvCxnSpPr>
      <xdr:spPr>
        <a:xfrm flipV="1">
          <a:off x="1071562" y="1333500"/>
          <a:ext cx="10167938" cy="2107406"/>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404812</xdr:colOff>
      <xdr:row>9</xdr:row>
      <xdr:rowOff>11906</xdr:rowOff>
    </xdr:from>
    <xdr:to>
      <xdr:col>12</xdr:col>
      <xdr:colOff>0</xdr:colOff>
      <xdr:row>13</xdr:row>
      <xdr:rowOff>1</xdr:rowOff>
    </xdr:to>
    <xdr:cxnSp macro="">
      <xdr:nvCxnSpPr>
        <xdr:cNvPr id="4" name="直線コネクタ 3">
          <a:extLst>
            <a:ext uri="{FF2B5EF4-FFF2-40B4-BE49-F238E27FC236}">
              <a16:creationId xmlns:a16="http://schemas.microsoft.com/office/drawing/2014/main" id="{15B1FFC2-B4F6-423A-8365-8A6D23300DB1}"/>
            </a:ext>
          </a:extLst>
        </xdr:cNvPr>
        <xdr:cNvCxnSpPr/>
      </xdr:nvCxnSpPr>
      <xdr:spPr>
        <a:xfrm flipV="1">
          <a:off x="1047750" y="3845719"/>
          <a:ext cx="12668250" cy="211931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640773</xdr:colOff>
      <xdr:row>8</xdr:row>
      <xdr:rowOff>233795</xdr:rowOff>
    </xdr:from>
    <xdr:to>
      <xdr:col>9</xdr:col>
      <xdr:colOff>17318</xdr:colOff>
      <xdr:row>8</xdr:row>
      <xdr:rowOff>233795</xdr:rowOff>
    </xdr:to>
    <xdr:cxnSp macro="">
      <xdr:nvCxnSpPr>
        <xdr:cNvPr id="3" name="直線コネクタ 2">
          <a:extLst>
            <a:ext uri="{FF2B5EF4-FFF2-40B4-BE49-F238E27FC236}">
              <a16:creationId xmlns:a16="http://schemas.microsoft.com/office/drawing/2014/main" id="{BF0B2F85-21E3-4B44-85DE-02FDD9108692}"/>
            </a:ext>
          </a:extLst>
        </xdr:cNvPr>
        <xdr:cNvCxnSpPr/>
      </xdr:nvCxnSpPr>
      <xdr:spPr>
        <a:xfrm>
          <a:off x="6070023" y="2121477"/>
          <a:ext cx="34636"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8659</xdr:colOff>
      <xdr:row>2</xdr:row>
      <xdr:rowOff>164523</xdr:rowOff>
    </xdr:from>
    <xdr:to>
      <xdr:col>12</xdr:col>
      <xdr:colOff>0</xdr:colOff>
      <xdr:row>18</xdr:row>
      <xdr:rowOff>0</xdr:rowOff>
    </xdr:to>
    <xdr:cxnSp macro="">
      <xdr:nvCxnSpPr>
        <xdr:cNvPr id="5" name="直線コネクタ 4">
          <a:extLst>
            <a:ext uri="{FF2B5EF4-FFF2-40B4-BE49-F238E27FC236}">
              <a16:creationId xmlns:a16="http://schemas.microsoft.com/office/drawing/2014/main" id="{8179D2BD-EB9C-4B54-892F-B20A672B23DF}"/>
            </a:ext>
          </a:extLst>
        </xdr:cNvPr>
        <xdr:cNvCxnSpPr/>
      </xdr:nvCxnSpPr>
      <xdr:spPr>
        <a:xfrm flipH="1">
          <a:off x="346364" y="545523"/>
          <a:ext cx="7784522" cy="445943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1</xdr:row>
      <xdr:rowOff>238124</xdr:rowOff>
    </xdr:from>
    <xdr:to>
      <xdr:col>10</xdr:col>
      <xdr:colOff>35719</xdr:colOff>
      <xdr:row>4</xdr:row>
      <xdr:rowOff>357187</xdr:rowOff>
    </xdr:to>
    <xdr:cxnSp macro="">
      <xdr:nvCxnSpPr>
        <xdr:cNvPr id="3" name="直線コネクタ 2">
          <a:extLst>
            <a:ext uri="{FF2B5EF4-FFF2-40B4-BE49-F238E27FC236}">
              <a16:creationId xmlns:a16="http://schemas.microsoft.com/office/drawing/2014/main" id="{2FD7568F-138F-4E96-86B7-DDA4CF7BC8AE}"/>
            </a:ext>
          </a:extLst>
        </xdr:cNvPr>
        <xdr:cNvCxnSpPr/>
      </xdr:nvCxnSpPr>
      <xdr:spPr>
        <a:xfrm flipH="1">
          <a:off x="333375" y="833437"/>
          <a:ext cx="9560719" cy="940594"/>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xdr:colOff>
      <xdr:row>8</xdr:row>
      <xdr:rowOff>0</xdr:rowOff>
    </xdr:from>
    <xdr:to>
      <xdr:col>10</xdr:col>
      <xdr:colOff>1023937</xdr:colOff>
      <xdr:row>11</xdr:row>
      <xdr:rowOff>0</xdr:rowOff>
    </xdr:to>
    <xdr:cxnSp macro="">
      <xdr:nvCxnSpPr>
        <xdr:cNvPr id="4" name="直線コネクタ 3">
          <a:extLst>
            <a:ext uri="{FF2B5EF4-FFF2-40B4-BE49-F238E27FC236}">
              <a16:creationId xmlns:a16="http://schemas.microsoft.com/office/drawing/2014/main" id="{7CC05739-2B03-480D-9DC0-5ED3FA41D4D0}"/>
            </a:ext>
          </a:extLst>
        </xdr:cNvPr>
        <xdr:cNvCxnSpPr/>
      </xdr:nvCxnSpPr>
      <xdr:spPr>
        <a:xfrm flipH="1">
          <a:off x="333376" y="2381250"/>
          <a:ext cx="10548936" cy="76200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0</xdr:colOff>
      <xdr:row>14</xdr:row>
      <xdr:rowOff>0</xdr:rowOff>
    </xdr:from>
    <xdr:to>
      <xdr:col>8</xdr:col>
      <xdr:colOff>1</xdr:colOff>
      <xdr:row>17</xdr:row>
      <xdr:rowOff>0</xdr:rowOff>
    </xdr:to>
    <xdr:cxnSp macro="">
      <xdr:nvCxnSpPr>
        <xdr:cNvPr id="7" name="直線コネクタ 6">
          <a:extLst>
            <a:ext uri="{FF2B5EF4-FFF2-40B4-BE49-F238E27FC236}">
              <a16:creationId xmlns:a16="http://schemas.microsoft.com/office/drawing/2014/main" id="{DC2BF3E4-9996-48BA-A5BD-9A4E04D74084}"/>
            </a:ext>
          </a:extLst>
        </xdr:cNvPr>
        <xdr:cNvCxnSpPr/>
      </xdr:nvCxnSpPr>
      <xdr:spPr>
        <a:xfrm flipH="1">
          <a:off x="333375" y="3726656"/>
          <a:ext cx="7536657" cy="152400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9525</xdr:colOff>
      <xdr:row>1</xdr:row>
      <xdr:rowOff>219075</xdr:rowOff>
    </xdr:from>
    <xdr:to>
      <xdr:col>7</xdr:col>
      <xdr:colOff>1171575</xdr:colOff>
      <xdr:row>8</xdr:row>
      <xdr:rowOff>361950</xdr:rowOff>
    </xdr:to>
    <xdr:cxnSp macro="">
      <xdr:nvCxnSpPr>
        <xdr:cNvPr id="3" name="直線コネクタ 2">
          <a:extLst>
            <a:ext uri="{FF2B5EF4-FFF2-40B4-BE49-F238E27FC236}">
              <a16:creationId xmlns:a16="http://schemas.microsoft.com/office/drawing/2014/main" id="{6D5A6D34-6D18-404F-8F79-A7DF7BFD312B}"/>
            </a:ext>
          </a:extLst>
        </xdr:cNvPr>
        <xdr:cNvCxnSpPr/>
      </xdr:nvCxnSpPr>
      <xdr:spPr>
        <a:xfrm flipH="1">
          <a:off x="1009650" y="742950"/>
          <a:ext cx="7724775" cy="256222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0</xdr:colOff>
      <xdr:row>4</xdr:row>
      <xdr:rowOff>9525</xdr:rowOff>
    </xdr:from>
    <xdr:to>
      <xdr:col>3</xdr:col>
      <xdr:colOff>4763</xdr:colOff>
      <xdr:row>9</xdr:row>
      <xdr:rowOff>4763</xdr:rowOff>
    </xdr:to>
    <xdr:cxnSp macro="">
      <xdr:nvCxnSpPr>
        <xdr:cNvPr id="10" name="直線コネクタ 9">
          <a:extLst>
            <a:ext uri="{FF2B5EF4-FFF2-40B4-BE49-F238E27FC236}">
              <a16:creationId xmlns:a16="http://schemas.microsoft.com/office/drawing/2014/main" id="{4853DFB4-0D40-48CD-8820-6B3D7E755927}"/>
            </a:ext>
          </a:extLst>
        </xdr:cNvPr>
        <xdr:cNvCxnSpPr/>
      </xdr:nvCxnSpPr>
      <xdr:spPr>
        <a:xfrm flipH="1">
          <a:off x="28575" y="819150"/>
          <a:ext cx="2386013" cy="947738"/>
        </a:xfrm>
        <a:prstGeom prst="line">
          <a:avLst/>
        </a:prstGeom>
        <a:ln/>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V52"/>
  <sheetViews>
    <sheetView tabSelected="1" view="pageBreakPreview" zoomScaleNormal="100" zoomScaleSheetLayoutView="100" workbookViewId="0">
      <selection sqref="A1:E1"/>
    </sheetView>
  </sheetViews>
  <sheetFormatPr defaultRowHeight="13.25" x14ac:dyDescent="0.45"/>
  <cols>
    <col min="1" max="1" width="0.86328125" customWidth="1"/>
    <col min="2" max="2" width="3.7265625" customWidth="1"/>
    <col min="3" max="3" width="16.7265625" customWidth="1"/>
    <col min="4" max="20" width="8.5" customWidth="1"/>
    <col min="21" max="21" width="10.1328125" bestFit="1" customWidth="1"/>
    <col min="22" max="24" width="5.2265625" customWidth="1"/>
  </cols>
  <sheetData>
    <row r="1" spans="1:21" ht="18.75" customHeight="1" x14ac:dyDescent="0.45">
      <c r="A1" s="202" t="s">
        <v>11</v>
      </c>
      <c r="B1" s="203"/>
      <c r="C1" s="203"/>
      <c r="D1" s="203"/>
      <c r="E1" s="203"/>
    </row>
    <row r="2" spans="1:21" ht="24.75" customHeight="1" x14ac:dyDescent="0.45">
      <c r="A2" s="204" t="s">
        <v>12</v>
      </c>
      <c r="B2" s="204"/>
      <c r="C2" s="204"/>
      <c r="D2" s="204"/>
      <c r="E2" s="204"/>
      <c r="F2" s="204"/>
      <c r="G2" s="204"/>
      <c r="H2" s="204"/>
      <c r="I2" s="204"/>
      <c r="J2" s="204"/>
      <c r="K2" s="204"/>
      <c r="L2" s="204"/>
      <c r="M2" s="204"/>
      <c r="N2" s="204"/>
      <c r="O2" s="204"/>
      <c r="P2" s="204"/>
      <c r="Q2" s="204"/>
      <c r="R2" s="204"/>
      <c r="S2" s="204"/>
      <c r="T2" s="204"/>
      <c r="U2" s="204"/>
    </row>
    <row r="3" spans="1:21" ht="19.5" customHeight="1" x14ac:dyDescent="0.45">
      <c r="A3" s="202" t="s">
        <v>13</v>
      </c>
      <c r="B3" s="203"/>
      <c r="C3" s="203"/>
      <c r="D3" s="203"/>
      <c r="E3" s="203"/>
      <c r="F3" s="203"/>
      <c r="G3" s="203"/>
      <c r="H3" s="2"/>
      <c r="I3" s="2"/>
      <c r="J3" s="2"/>
      <c r="K3" s="2"/>
      <c r="L3" s="2"/>
      <c r="M3" s="2"/>
      <c r="N3" s="2"/>
      <c r="O3" s="2"/>
      <c r="P3" s="2"/>
      <c r="Q3" s="2"/>
      <c r="R3" s="2"/>
      <c r="S3" s="2"/>
      <c r="T3" s="2"/>
    </row>
    <row r="4" spans="1:21" ht="17.25" customHeight="1" x14ac:dyDescent="0.45">
      <c r="A4" s="205" t="s">
        <v>184</v>
      </c>
      <c r="B4" s="205"/>
      <c r="C4" s="205"/>
      <c r="D4" s="205"/>
      <c r="E4" s="205"/>
      <c r="F4" s="205"/>
      <c r="G4" s="205"/>
      <c r="H4" s="205"/>
      <c r="I4" s="205"/>
      <c r="J4" s="205"/>
      <c r="K4" s="205"/>
      <c r="L4" s="205"/>
      <c r="M4" s="205"/>
      <c r="N4" s="205"/>
      <c r="O4" s="205"/>
      <c r="P4" s="205"/>
      <c r="Q4" s="205"/>
      <c r="R4" s="205"/>
      <c r="S4" s="41"/>
      <c r="T4" s="41"/>
    </row>
    <row r="5" spans="1:21" ht="16.5" customHeight="1" x14ac:dyDescent="0.45">
      <c r="A5" s="202" t="s">
        <v>14</v>
      </c>
      <c r="B5" s="203"/>
      <c r="C5" s="203"/>
      <c r="D5" s="203"/>
      <c r="E5" s="203"/>
      <c r="F5" s="203"/>
      <c r="G5" s="203"/>
      <c r="H5" s="203"/>
      <c r="I5" s="203"/>
      <c r="J5" s="203"/>
      <c r="K5" s="203"/>
      <c r="L5" s="203"/>
      <c r="M5" s="203"/>
      <c r="N5" s="203"/>
      <c r="O5" s="203"/>
      <c r="P5" s="203"/>
      <c r="Q5" s="203"/>
      <c r="R5" s="203"/>
      <c r="S5" s="124"/>
      <c r="T5" s="124"/>
    </row>
    <row r="6" spans="1:21" ht="1.5" customHeight="1" x14ac:dyDescent="0.45">
      <c r="B6" s="206"/>
      <c r="C6" s="206"/>
      <c r="D6" s="206"/>
      <c r="E6" s="206"/>
      <c r="F6" s="206"/>
      <c r="G6" s="206"/>
      <c r="H6" s="206"/>
      <c r="I6" s="206"/>
      <c r="J6" s="206"/>
      <c r="K6" s="206"/>
      <c r="L6" s="206"/>
      <c r="M6" s="206"/>
      <c r="N6" s="206"/>
      <c r="O6" s="206"/>
      <c r="P6" s="206"/>
      <c r="Q6" s="206"/>
      <c r="R6" s="206"/>
      <c r="S6" s="125"/>
      <c r="T6" s="125"/>
    </row>
    <row r="7" spans="1:21" ht="20.25" customHeight="1" x14ac:dyDescent="0.45">
      <c r="B7" s="3" t="s">
        <v>15</v>
      </c>
      <c r="C7" s="4"/>
      <c r="D7" s="5"/>
      <c r="E7" s="5"/>
      <c r="F7" s="5"/>
      <c r="G7" s="5"/>
      <c r="H7" s="5"/>
      <c r="I7" s="5"/>
      <c r="J7" s="5"/>
      <c r="K7" s="5"/>
      <c r="L7" s="5"/>
      <c r="M7" s="5"/>
      <c r="N7" s="5"/>
      <c r="O7" s="5"/>
      <c r="P7" s="5"/>
      <c r="Q7" s="6" t="s">
        <v>188</v>
      </c>
      <c r="R7" s="5"/>
      <c r="S7" s="5"/>
      <c r="T7" s="5"/>
    </row>
    <row r="8" spans="1:21" ht="37.5" customHeight="1" x14ac:dyDescent="0.45">
      <c r="B8" s="208" t="s">
        <v>16</v>
      </c>
      <c r="C8" s="208"/>
      <c r="D8" s="216" t="s">
        <v>17</v>
      </c>
      <c r="E8" s="207"/>
      <c r="F8" s="216" t="s">
        <v>18</v>
      </c>
      <c r="G8" s="207"/>
      <c r="H8" s="216" t="s">
        <v>19</v>
      </c>
      <c r="I8" s="207"/>
      <c r="J8" s="216" t="s">
        <v>20</v>
      </c>
      <c r="K8" s="207"/>
      <c r="L8" s="216" t="s">
        <v>21</v>
      </c>
      <c r="M8" s="207"/>
      <c r="N8" s="207" t="s">
        <v>22</v>
      </c>
      <c r="O8" s="208"/>
      <c r="P8" s="209" t="s">
        <v>23</v>
      </c>
      <c r="Q8" s="210"/>
      <c r="R8" s="7"/>
      <c r="S8" s="10"/>
      <c r="T8" s="10"/>
    </row>
    <row r="9" spans="1:21" ht="14.15" customHeight="1" x14ac:dyDescent="0.45">
      <c r="B9" s="211" t="s">
        <v>24</v>
      </c>
      <c r="C9" s="211"/>
      <c r="D9" s="212">
        <f>SUBTOTAL(9,D10:E18)</f>
        <v>23507442148</v>
      </c>
      <c r="E9" s="213"/>
      <c r="F9" s="214">
        <f>SUBTOTAL(9,F10:G18)</f>
        <v>0</v>
      </c>
      <c r="G9" s="215"/>
      <c r="H9" s="214">
        <f>SUBTOTAL(9,H10:I18)</f>
        <v>0</v>
      </c>
      <c r="I9" s="215"/>
      <c r="J9" s="212">
        <f>SUBTOTAL(9,J10:K18)</f>
        <v>22408258804</v>
      </c>
      <c r="K9" s="213"/>
      <c r="L9" s="212">
        <f>SUBTOTAL(9,L10:M18)</f>
        <v>14157962994</v>
      </c>
      <c r="M9" s="213"/>
      <c r="N9" s="214"/>
      <c r="O9" s="215"/>
      <c r="P9" s="212">
        <f>SUBTOTAL(9,P10:Q18)</f>
        <v>8250295810</v>
      </c>
      <c r="Q9" s="213"/>
      <c r="R9" s="7"/>
      <c r="S9" s="10"/>
      <c r="T9" s="10"/>
    </row>
    <row r="10" spans="1:21" ht="14.15" customHeight="1" x14ac:dyDescent="0.45">
      <c r="B10" s="211" t="s">
        <v>25</v>
      </c>
      <c r="C10" s="211"/>
      <c r="D10" s="212">
        <v>718325853</v>
      </c>
      <c r="E10" s="213"/>
      <c r="F10" s="214"/>
      <c r="G10" s="215"/>
      <c r="H10" s="214"/>
      <c r="I10" s="215"/>
      <c r="J10" s="212">
        <v>656262087</v>
      </c>
      <c r="K10" s="213"/>
      <c r="L10" s="212">
        <v>0</v>
      </c>
      <c r="M10" s="213"/>
      <c r="N10" s="214"/>
      <c r="O10" s="215"/>
      <c r="P10" s="217">
        <f>J10-L10</f>
        <v>656262087</v>
      </c>
      <c r="Q10" s="217"/>
      <c r="R10" s="7"/>
      <c r="S10" s="10"/>
      <c r="T10" s="10"/>
    </row>
    <row r="11" spans="1:21" ht="14.15" customHeight="1" x14ac:dyDescent="0.45">
      <c r="B11" s="218" t="s">
        <v>26</v>
      </c>
      <c r="C11" s="218"/>
      <c r="D11" s="212">
        <v>0</v>
      </c>
      <c r="E11" s="213"/>
      <c r="F11" s="214"/>
      <c r="G11" s="215"/>
      <c r="H11" s="214"/>
      <c r="I11" s="215"/>
      <c r="J11" s="212">
        <v>0</v>
      </c>
      <c r="K11" s="213"/>
      <c r="L11" s="212">
        <v>0</v>
      </c>
      <c r="M11" s="213"/>
      <c r="N11" s="214"/>
      <c r="O11" s="215"/>
      <c r="P11" s="217">
        <f t="shared" ref="P11:P18" si="0">J11-L11</f>
        <v>0</v>
      </c>
      <c r="Q11" s="217"/>
      <c r="R11" s="7"/>
      <c r="S11" s="10"/>
      <c r="T11" s="10"/>
    </row>
    <row r="12" spans="1:21" ht="14.15" customHeight="1" x14ac:dyDescent="0.45">
      <c r="B12" s="218" t="s">
        <v>27</v>
      </c>
      <c r="C12" s="218"/>
      <c r="D12" s="220">
        <v>18305980952</v>
      </c>
      <c r="E12" s="221"/>
      <c r="F12" s="222"/>
      <c r="G12" s="223"/>
      <c r="H12" s="214"/>
      <c r="I12" s="215"/>
      <c r="J12" s="212">
        <v>18109422660</v>
      </c>
      <c r="K12" s="213"/>
      <c r="L12" s="212">
        <v>10909207902</v>
      </c>
      <c r="M12" s="213"/>
      <c r="N12" s="219"/>
      <c r="O12" s="219"/>
      <c r="P12" s="217">
        <f t="shared" si="0"/>
        <v>7200214758</v>
      </c>
      <c r="Q12" s="217"/>
      <c r="R12" s="7"/>
      <c r="S12" s="10"/>
      <c r="T12" s="10"/>
    </row>
    <row r="13" spans="1:21" ht="14.15" customHeight="1" x14ac:dyDescent="0.45">
      <c r="B13" s="211" t="s">
        <v>28</v>
      </c>
      <c r="C13" s="211"/>
      <c r="D13" s="212">
        <v>1001443271</v>
      </c>
      <c r="E13" s="213"/>
      <c r="F13" s="214"/>
      <c r="G13" s="215"/>
      <c r="H13" s="214"/>
      <c r="I13" s="215"/>
      <c r="J13" s="212">
        <v>1011519471</v>
      </c>
      <c r="K13" s="213"/>
      <c r="L13" s="212">
        <v>639830393</v>
      </c>
      <c r="M13" s="213"/>
      <c r="N13" s="219"/>
      <c r="O13" s="219"/>
      <c r="P13" s="217">
        <f t="shared" si="0"/>
        <v>371689078</v>
      </c>
      <c r="Q13" s="217"/>
      <c r="R13" s="7"/>
      <c r="S13" s="10"/>
      <c r="T13" s="10"/>
    </row>
    <row r="14" spans="1:21" ht="14.15" customHeight="1" x14ac:dyDescent="0.45">
      <c r="B14" s="225" t="s">
        <v>29</v>
      </c>
      <c r="C14" s="225"/>
      <c r="D14" s="220">
        <v>2608847000</v>
      </c>
      <c r="E14" s="221"/>
      <c r="F14" s="214"/>
      <c r="G14" s="215"/>
      <c r="H14" s="214"/>
      <c r="I14" s="215"/>
      <c r="J14" s="212">
        <v>2608847000</v>
      </c>
      <c r="K14" s="213"/>
      <c r="L14" s="212">
        <v>2608846999</v>
      </c>
      <c r="M14" s="213"/>
      <c r="N14" s="219"/>
      <c r="O14" s="219"/>
      <c r="P14" s="217">
        <f t="shared" si="0"/>
        <v>1</v>
      </c>
      <c r="Q14" s="217"/>
      <c r="R14" s="7"/>
      <c r="S14" s="10"/>
      <c r="T14" s="10"/>
    </row>
    <row r="15" spans="1:21" ht="14.15" customHeight="1" x14ac:dyDescent="0.45">
      <c r="B15" s="224" t="s">
        <v>30</v>
      </c>
      <c r="C15" s="224"/>
      <c r="D15" s="212">
        <v>0</v>
      </c>
      <c r="E15" s="213"/>
      <c r="F15" s="214"/>
      <c r="G15" s="215"/>
      <c r="H15" s="214"/>
      <c r="I15" s="215"/>
      <c r="J15" s="212">
        <v>0</v>
      </c>
      <c r="K15" s="213"/>
      <c r="L15" s="212">
        <v>0</v>
      </c>
      <c r="M15" s="213"/>
      <c r="N15" s="214"/>
      <c r="O15" s="215"/>
      <c r="P15" s="217">
        <f t="shared" si="0"/>
        <v>0</v>
      </c>
      <c r="Q15" s="217"/>
      <c r="R15" s="7"/>
      <c r="S15" s="10"/>
      <c r="T15" s="10"/>
    </row>
    <row r="16" spans="1:21" ht="14.15" customHeight="1" x14ac:dyDescent="0.45">
      <c r="B16" s="225" t="s">
        <v>31</v>
      </c>
      <c r="C16" s="225"/>
      <c r="D16" s="212">
        <v>0</v>
      </c>
      <c r="E16" s="213"/>
      <c r="F16" s="214"/>
      <c r="G16" s="215"/>
      <c r="H16" s="214"/>
      <c r="I16" s="215"/>
      <c r="J16" s="212">
        <v>0</v>
      </c>
      <c r="K16" s="213"/>
      <c r="L16" s="212">
        <v>0</v>
      </c>
      <c r="M16" s="213"/>
      <c r="N16" s="214"/>
      <c r="O16" s="215"/>
      <c r="P16" s="217">
        <f t="shared" si="0"/>
        <v>0</v>
      </c>
      <c r="Q16" s="217"/>
      <c r="R16" s="7"/>
      <c r="S16" s="10"/>
      <c r="T16" s="10"/>
    </row>
    <row r="17" spans="2:22" ht="14.15" customHeight="1" x14ac:dyDescent="0.45">
      <c r="B17" s="218" t="s">
        <v>32</v>
      </c>
      <c r="C17" s="218"/>
      <c r="D17" s="220">
        <v>1354870</v>
      </c>
      <c r="E17" s="221"/>
      <c r="F17" s="214"/>
      <c r="G17" s="215"/>
      <c r="H17" s="214"/>
      <c r="I17" s="215"/>
      <c r="J17" s="212">
        <v>621500</v>
      </c>
      <c r="K17" s="213"/>
      <c r="L17" s="212">
        <v>77700</v>
      </c>
      <c r="M17" s="213"/>
      <c r="N17" s="219"/>
      <c r="O17" s="219"/>
      <c r="P17" s="217">
        <f t="shared" si="0"/>
        <v>543800</v>
      </c>
      <c r="Q17" s="217"/>
      <c r="R17" s="7"/>
      <c r="S17" s="10"/>
      <c r="T17" s="10"/>
    </row>
    <row r="18" spans="2:22" ht="14.15" customHeight="1" x14ac:dyDescent="0.45">
      <c r="B18" s="218" t="s">
        <v>33</v>
      </c>
      <c r="C18" s="218"/>
      <c r="D18" s="212">
        <v>871490202</v>
      </c>
      <c r="E18" s="213"/>
      <c r="F18" s="214"/>
      <c r="G18" s="215"/>
      <c r="H18" s="214"/>
      <c r="I18" s="215"/>
      <c r="J18" s="212">
        <v>21586086</v>
      </c>
      <c r="K18" s="213"/>
      <c r="L18" s="212">
        <v>0</v>
      </c>
      <c r="M18" s="213"/>
      <c r="N18" s="214"/>
      <c r="O18" s="215"/>
      <c r="P18" s="217">
        <f t="shared" si="0"/>
        <v>21586086</v>
      </c>
      <c r="Q18" s="217"/>
      <c r="R18" s="7"/>
      <c r="S18" s="10"/>
      <c r="T18" s="10"/>
    </row>
    <row r="19" spans="2:22" ht="14.15" customHeight="1" x14ac:dyDescent="0.45">
      <c r="B19" s="226" t="s">
        <v>34</v>
      </c>
      <c r="C19" s="226"/>
      <c r="D19" s="212">
        <f>SUBTOTAL(9,D20:E24)</f>
        <v>21527885988</v>
      </c>
      <c r="E19" s="213"/>
      <c r="F19" s="214">
        <f>SUBTOTAL(9,F20:G24)</f>
        <v>0</v>
      </c>
      <c r="G19" s="215"/>
      <c r="H19" s="214">
        <f>SUBTOTAL(9,H20:I24)</f>
        <v>0</v>
      </c>
      <c r="I19" s="215"/>
      <c r="J19" s="212">
        <f>SUBTOTAL(9,J20:K24)</f>
        <v>19733626734</v>
      </c>
      <c r="K19" s="213"/>
      <c r="L19" s="212">
        <f>SUBTOTAL(9,L20:M24)</f>
        <v>12998315936</v>
      </c>
      <c r="M19" s="213"/>
      <c r="N19" s="214"/>
      <c r="O19" s="215"/>
      <c r="P19" s="212">
        <f>SUBTOTAL(9,P20:Q24)</f>
        <v>6735310798</v>
      </c>
      <c r="Q19" s="213"/>
      <c r="R19" s="7"/>
      <c r="S19" s="10"/>
      <c r="T19" s="10"/>
    </row>
    <row r="20" spans="2:22" ht="14.15" customHeight="1" x14ac:dyDescent="0.45">
      <c r="B20" s="211" t="s">
        <v>35</v>
      </c>
      <c r="C20" s="211"/>
      <c r="D20" s="212">
        <v>10130139</v>
      </c>
      <c r="E20" s="213"/>
      <c r="F20" s="214"/>
      <c r="G20" s="215"/>
      <c r="H20" s="214"/>
      <c r="I20" s="215"/>
      <c r="J20" s="212">
        <v>26959635</v>
      </c>
      <c r="K20" s="213"/>
      <c r="L20" s="212">
        <v>0</v>
      </c>
      <c r="M20" s="213"/>
      <c r="N20" s="214"/>
      <c r="O20" s="215"/>
      <c r="P20" s="217">
        <f t="shared" ref="P20:P25" si="1">J20-L20</f>
        <v>26959635</v>
      </c>
      <c r="Q20" s="217"/>
      <c r="R20" s="7"/>
      <c r="S20" s="10"/>
      <c r="T20" s="10"/>
    </row>
    <row r="21" spans="2:22" ht="14.15" customHeight="1" x14ac:dyDescent="0.45">
      <c r="B21" s="218" t="s">
        <v>36</v>
      </c>
      <c r="C21" s="218"/>
      <c r="D21" s="212">
        <v>2288961527</v>
      </c>
      <c r="E21" s="213"/>
      <c r="F21" s="214"/>
      <c r="G21" s="215"/>
      <c r="H21" s="214"/>
      <c r="I21" s="215"/>
      <c r="J21" s="212">
        <v>2304647988</v>
      </c>
      <c r="K21" s="213"/>
      <c r="L21" s="212">
        <v>575034239</v>
      </c>
      <c r="M21" s="213"/>
      <c r="N21" s="214"/>
      <c r="O21" s="215"/>
      <c r="P21" s="217">
        <f t="shared" si="1"/>
        <v>1729613749</v>
      </c>
      <c r="Q21" s="217"/>
      <c r="R21" s="7"/>
      <c r="S21" s="10"/>
      <c r="T21" s="10"/>
    </row>
    <row r="22" spans="2:22" ht="14.15" customHeight="1" x14ac:dyDescent="0.45">
      <c r="B22" s="211" t="s">
        <v>28</v>
      </c>
      <c r="C22" s="211"/>
      <c r="D22" s="212">
        <v>17629835268</v>
      </c>
      <c r="E22" s="213"/>
      <c r="F22" s="214"/>
      <c r="G22" s="215"/>
      <c r="H22" s="214"/>
      <c r="I22" s="215"/>
      <c r="J22" s="212">
        <v>17387194611</v>
      </c>
      <c r="K22" s="213"/>
      <c r="L22" s="212">
        <v>12423281697</v>
      </c>
      <c r="M22" s="213"/>
      <c r="N22" s="219"/>
      <c r="O22" s="219"/>
      <c r="P22" s="217">
        <f t="shared" si="1"/>
        <v>4963912914</v>
      </c>
      <c r="Q22" s="217"/>
      <c r="R22" s="7"/>
      <c r="S22" s="10"/>
      <c r="T22" s="10"/>
    </row>
    <row r="23" spans="2:22" ht="14.15" customHeight="1" x14ac:dyDescent="0.45">
      <c r="B23" s="211" t="s">
        <v>32</v>
      </c>
      <c r="C23" s="211"/>
      <c r="D23" s="212">
        <v>0</v>
      </c>
      <c r="E23" s="213"/>
      <c r="F23" s="214"/>
      <c r="G23" s="215"/>
      <c r="H23" s="214"/>
      <c r="I23" s="215"/>
      <c r="J23" s="212">
        <v>0</v>
      </c>
      <c r="K23" s="213"/>
      <c r="L23" s="212">
        <v>0</v>
      </c>
      <c r="M23" s="213"/>
      <c r="N23" s="214"/>
      <c r="O23" s="215"/>
      <c r="P23" s="217">
        <f t="shared" si="1"/>
        <v>0</v>
      </c>
      <c r="Q23" s="217"/>
      <c r="R23" s="7"/>
      <c r="S23" s="10"/>
      <c r="T23" s="10"/>
    </row>
    <row r="24" spans="2:22" ht="14.15" customHeight="1" x14ac:dyDescent="0.45">
      <c r="B24" s="218" t="s">
        <v>33</v>
      </c>
      <c r="C24" s="218"/>
      <c r="D24" s="212">
        <v>1598959054</v>
      </c>
      <c r="E24" s="213"/>
      <c r="F24" s="214"/>
      <c r="G24" s="215"/>
      <c r="H24" s="214"/>
      <c r="I24" s="215"/>
      <c r="J24" s="212">
        <v>14824500</v>
      </c>
      <c r="K24" s="213"/>
      <c r="L24" s="212">
        <v>0</v>
      </c>
      <c r="M24" s="213"/>
      <c r="N24" s="214"/>
      <c r="O24" s="215"/>
      <c r="P24" s="217">
        <f t="shared" si="1"/>
        <v>14824500</v>
      </c>
      <c r="Q24" s="217"/>
      <c r="R24" s="7"/>
      <c r="S24" s="10"/>
      <c r="T24" s="10"/>
    </row>
    <row r="25" spans="2:22" ht="14.15" customHeight="1" x14ac:dyDescent="0.45">
      <c r="B25" s="211" t="s">
        <v>37</v>
      </c>
      <c r="C25" s="211"/>
      <c r="D25" s="212">
        <v>2518234071</v>
      </c>
      <c r="E25" s="213"/>
      <c r="F25" s="214"/>
      <c r="G25" s="215"/>
      <c r="H25" s="214"/>
      <c r="I25" s="215"/>
      <c r="J25" s="212">
        <v>2648948901</v>
      </c>
      <c r="K25" s="213"/>
      <c r="L25" s="212">
        <v>1587613390</v>
      </c>
      <c r="M25" s="213"/>
      <c r="N25" s="219"/>
      <c r="O25" s="219"/>
      <c r="P25" s="217">
        <f t="shared" si="1"/>
        <v>1061335511</v>
      </c>
      <c r="Q25" s="217"/>
      <c r="R25" s="7"/>
      <c r="S25" s="10"/>
      <c r="T25" s="10"/>
    </row>
    <row r="26" spans="2:22" ht="14.15" customHeight="1" x14ac:dyDescent="0.45">
      <c r="B26" s="227" t="s">
        <v>8</v>
      </c>
      <c r="C26" s="228"/>
      <c r="D26" s="212">
        <f>SUBTOTAL(9,D9:E25)</f>
        <v>47553562207</v>
      </c>
      <c r="E26" s="213"/>
      <c r="F26" s="214">
        <f>SUBTOTAL(9,F9:G25)</f>
        <v>0</v>
      </c>
      <c r="G26" s="215"/>
      <c r="H26" s="214">
        <f>SUBTOTAL(9,H9:I25)</f>
        <v>0</v>
      </c>
      <c r="I26" s="215"/>
      <c r="J26" s="212">
        <f>SUBTOTAL(9,J9:K25)</f>
        <v>44790834439</v>
      </c>
      <c r="K26" s="213"/>
      <c r="L26" s="212">
        <f>SUBTOTAL(9,L9:M25)</f>
        <v>28743892320</v>
      </c>
      <c r="M26" s="213"/>
      <c r="N26" s="214"/>
      <c r="O26" s="215"/>
      <c r="P26" s="212">
        <f>SUBTOTAL(9,P9:Q25)</f>
        <v>16046942119</v>
      </c>
      <c r="Q26" s="213"/>
      <c r="R26" s="7"/>
      <c r="S26" s="10"/>
      <c r="T26" s="10"/>
    </row>
    <row r="27" spans="2:22" ht="8.4499999999999993" customHeight="1" x14ac:dyDescent="0.45">
      <c r="B27" s="8"/>
      <c r="C27" s="9"/>
      <c r="D27" s="9"/>
      <c r="E27" s="9"/>
      <c r="F27" s="9"/>
      <c r="G27" s="9"/>
      <c r="H27" s="9"/>
      <c r="I27" s="9"/>
      <c r="J27" s="9"/>
      <c r="K27" s="9"/>
      <c r="L27" s="138"/>
      <c r="M27" s="138"/>
      <c r="N27" s="138"/>
      <c r="O27" s="138"/>
      <c r="P27" s="10"/>
      <c r="Q27" s="10"/>
      <c r="R27" s="10"/>
      <c r="S27" s="10"/>
      <c r="T27" s="10"/>
    </row>
    <row r="28" spans="2:22" ht="6.75" customHeight="1" x14ac:dyDescent="0.45">
      <c r="C28" s="11"/>
      <c r="D28" s="12"/>
      <c r="E28" s="12"/>
      <c r="F28" s="12"/>
      <c r="G28" s="12"/>
      <c r="H28" s="12"/>
      <c r="I28" s="12"/>
      <c r="J28" s="12"/>
      <c r="K28" s="12"/>
      <c r="L28" s="12"/>
      <c r="M28" s="12"/>
      <c r="N28" s="12"/>
    </row>
    <row r="29" spans="2:22" ht="20.25" customHeight="1" x14ac:dyDescent="0.45">
      <c r="B29" s="13" t="s">
        <v>185</v>
      </c>
      <c r="C29" s="14"/>
      <c r="D29" s="12"/>
      <c r="E29" s="12"/>
      <c r="F29" s="12"/>
      <c r="G29" s="12"/>
      <c r="H29" s="12"/>
      <c r="I29" s="12"/>
      <c r="J29" s="12"/>
      <c r="K29" s="12"/>
      <c r="L29" s="12"/>
      <c r="M29" s="12"/>
      <c r="N29" s="12"/>
      <c r="R29" s="15"/>
      <c r="S29" s="15"/>
      <c r="U29" t="s">
        <v>188</v>
      </c>
    </row>
    <row r="30" spans="2:22" ht="12.95" customHeight="1" x14ac:dyDescent="0.45">
      <c r="B30" s="208" t="s">
        <v>16</v>
      </c>
      <c r="C30" s="208"/>
      <c r="D30" s="208" t="s">
        <v>38</v>
      </c>
      <c r="E30" s="208"/>
      <c r="F30" s="208" t="s">
        <v>39</v>
      </c>
      <c r="G30" s="208"/>
      <c r="H30" s="208" t="s">
        <v>40</v>
      </c>
      <c r="I30" s="208"/>
      <c r="J30" s="208" t="s">
        <v>41</v>
      </c>
      <c r="K30" s="208"/>
      <c r="L30" s="208" t="s">
        <v>42</v>
      </c>
      <c r="M30" s="208"/>
      <c r="N30" s="208" t="s">
        <v>43</v>
      </c>
      <c r="O30" s="208"/>
      <c r="P30" s="208" t="s">
        <v>44</v>
      </c>
      <c r="Q30" s="208"/>
      <c r="R30" s="208" t="s">
        <v>154</v>
      </c>
      <c r="S30" s="208"/>
      <c r="T30" s="237" t="s">
        <v>45</v>
      </c>
      <c r="U30" s="238"/>
    </row>
    <row r="31" spans="2:22" ht="12.95" customHeight="1" x14ac:dyDescent="0.45">
      <c r="B31" s="208"/>
      <c r="C31" s="208"/>
      <c r="D31" s="208"/>
      <c r="E31" s="208"/>
      <c r="F31" s="208"/>
      <c r="G31" s="208"/>
      <c r="H31" s="208"/>
      <c r="I31" s="208"/>
      <c r="J31" s="208"/>
      <c r="K31" s="208"/>
      <c r="L31" s="208"/>
      <c r="M31" s="208"/>
      <c r="N31" s="208"/>
      <c r="O31" s="208"/>
      <c r="P31" s="208"/>
      <c r="Q31" s="208"/>
      <c r="R31" s="208"/>
      <c r="S31" s="208"/>
      <c r="T31" s="239"/>
      <c r="U31" s="240"/>
    </row>
    <row r="32" spans="2:22" ht="14.15" customHeight="1" x14ac:dyDescent="0.45">
      <c r="B32" s="229" t="s">
        <v>24</v>
      </c>
      <c r="C32" s="230"/>
      <c r="D32" s="212">
        <f>SUBTOTAL(9,D33:E41)</f>
        <v>0</v>
      </c>
      <c r="E32" s="213"/>
      <c r="F32" s="212">
        <f>SUBTOTAL(9,F33:G41)</f>
        <v>0</v>
      </c>
      <c r="G32" s="213"/>
      <c r="H32" s="212">
        <f>SUBTOTAL(9,H33:I41)</f>
        <v>0</v>
      </c>
      <c r="I32" s="213"/>
      <c r="J32" s="212">
        <f>SUBTOTAL(9,J33:K41)</f>
        <v>0</v>
      </c>
      <c r="K32" s="213"/>
      <c r="L32" s="212">
        <f>SUBTOTAL(9,L33:M41)</f>
        <v>0</v>
      </c>
      <c r="M32" s="213"/>
      <c r="N32" s="212">
        <f>SUBTOTAL(9,N33:O41)</f>
        <v>0</v>
      </c>
      <c r="O32" s="213"/>
      <c r="P32" s="212">
        <f>SUBTOTAL(9,P33:Q41)</f>
        <v>0</v>
      </c>
      <c r="Q32" s="213"/>
      <c r="R32" s="212">
        <f>SUBTOTAL(9,R33:S41)</f>
        <v>0</v>
      </c>
      <c r="S32" s="213"/>
      <c r="T32" s="220">
        <f t="shared" ref="T32:T41" si="2">SUM(D32:S32)</f>
        <v>0</v>
      </c>
      <c r="U32" s="221"/>
      <c r="V32" s="130"/>
    </row>
    <row r="33" spans="2:22" ht="14.15" customHeight="1" x14ac:dyDescent="0.45">
      <c r="B33" s="218" t="s">
        <v>35</v>
      </c>
      <c r="C33" s="218"/>
      <c r="D33" s="212"/>
      <c r="E33" s="213"/>
      <c r="F33" s="212"/>
      <c r="G33" s="213"/>
      <c r="H33" s="212"/>
      <c r="I33" s="213"/>
      <c r="J33" s="212"/>
      <c r="K33" s="213"/>
      <c r="L33" s="212"/>
      <c r="M33" s="213"/>
      <c r="N33" s="212"/>
      <c r="O33" s="213"/>
      <c r="P33" s="212"/>
      <c r="Q33" s="213"/>
      <c r="R33" s="220"/>
      <c r="S33" s="221"/>
      <c r="T33" s="220">
        <f t="shared" si="2"/>
        <v>0</v>
      </c>
      <c r="U33" s="221"/>
    </row>
    <row r="34" spans="2:22" ht="14.15" customHeight="1" x14ac:dyDescent="0.45">
      <c r="B34" s="218" t="s">
        <v>26</v>
      </c>
      <c r="C34" s="218"/>
      <c r="D34" s="212"/>
      <c r="E34" s="213"/>
      <c r="F34" s="212"/>
      <c r="G34" s="213"/>
      <c r="H34" s="212"/>
      <c r="I34" s="213"/>
      <c r="J34" s="212"/>
      <c r="K34" s="213"/>
      <c r="L34" s="212"/>
      <c r="M34" s="213"/>
      <c r="N34" s="212"/>
      <c r="O34" s="213"/>
      <c r="P34" s="212"/>
      <c r="Q34" s="213"/>
      <c r="R34" s="212"/>
      <c r="S34" s="213"/>
      <c r="T34" s="220">
        <f t="shared" si="2"/>
        <v>0</v>
      </c>
      <c r="U34" s="221"/>
    </row>
    <row r="35" spans="2:22" ht="14.15" customHeight="1" x14ac:dyDescent="0.45">
      <c r="B35" s="211" t="s">
        <v>27</v>
      </c>
      <c r="C35" s="211"/>
      <c r="D35" s="220"/>
      <c r="E35" s="221"/>
      <c r="F35" s="220"/>
      <c r="G35" s="221"/>
      <c r="H35" s="220"/>
      <c r="I35" s="221"/>
      <c r="J35" s="220"/>
      <c r="K35" s="221"/>
      <c r="L35" s="220"/>
      <c r="M35" s="221"/>
      <c r="N35" s="220"/>
      <c r="O35" s="221"/>
      <c r="P35" s="220"/>
      <c r="Q35" s="221"/>
      <c r="R35" s="220"/>
      <c r="S35" s="221"/>
      <c r="T35" s="220">
        <f t="shared" si="2"/>
        <v>0</v>
      </c>
      <c r="U35" s="221"/>
    </row>
    <row r="36" spans="2:22" ht="14.15" customHeight="1" x14ac:dyDescent="0.45">
      <c r="B36" s="218" t="s">
        <v>28</v>
      </c>
      <c r="C36" s="218"/>
      <c r="D36" s="220"/>
      <c r="E36" s="221"/>
      <c r="F36" s="212"/>
      <c r="G36" s="213"/>
      <c r="H36" s="212"/>
      <c r="I36" s="213"/>
      <c r="J36" s="212"/>
      <c r="K36" s="213"/>
      <c r="L36" s="220"/>
      <c r="M36" s="221"/>
      <c r="N36" s="220"/>
      <c r="O36" s="221"/>
      <c r="P36" s="212"/>
      <c r="Q36" s="213"/>
      <c r="R36" s="220"/>
      <c r="S36" s="221"/>
      <c r="T36" s="220">
        <f t="shared" si="2"/>
        <v>0</v>
      </c>
      <c r="U36" s="221"/>
    </row>
    <row r="37" spans="2:22" ht="14.15" customHeight="1" x14ac:dyDescent="0.45">
      <c r="B37" s="225" t="s">
        <v>29</v>
      </c>
      <c r="C37" s="225"/>
      <c r="D37" s="212"/>
      <c r="E37" s="213"/>
      <c r="F37" s="212"/>
      <c r="G37" s="213"/>
      <c r="H37" s="212"/>
      <c r="I37" s="213"/>
      <c r="J37" s="212"/>
      <c r="K37" s="213"/>
      <c r="L37" s="212"/>
      <c r="M37" s="213"/>
      <c r="N37" s="212"/>
      <c r="O37" s="213"/>
      <c r="P37" s="212"/>
      <c r="Q37" s="213"/>
      <c r="R37" s="217"/>
      <c r="S37" s="217"/>
      <c r="T37" s="220">
        <f t="shared" si="2"/>
        <v>0</v>
      </c>
      <c r="U37" s="221"/>
    </row>
    <row r="38" spans="2:22" ht="14.15" customHeight="1" x14ac:dyDescent="0.45">
      <c r="B38" s="224" t="s">
        <v>30</v>
      </c>
      <c r="C38" s="224"/>
      <c r="D38" s="212"/>
      <c r="E38" s="213"/>
      <c r="F38" s="212"/>
      <c r="G38" s="213"/>
      <c r="H38" s="212"/>
      <c r="I38" s="213"/>
      <c r="J38" s="212"/>
      <c r="K38" s="213"/>
      <c r="L38" s="212"/>
      <c r="M38" s="213"/>
      <c r="N38" s="212"/>
      <c r="O38" s="213"/>
      <c r="P38" s="212"/>
      <c r="Q38" s="213"/>
      <c r="R38" s="212"/>
      <c r="S38" s="213"/>
      <c r="T38" s="220">
        <f t="shared" si="2"/>
        <v>0</v>
      </c>
      <c r="U38" s="221"/>
    </row>
    <row r="39" spans="2:22" ht="14.15" customHeight="1" x14ac:dyDescent="0.45">
      <c r="B39" s="225" t="s">
        <v>31</v>
      </c>
      <c r="C39" s="225"/>
      <c r="D39" s="212"/>
      <c r="E39" s="213"/>
      <c r="F39" s="212"/>
      <c r="G39" s="213"/>
      <c r="H39" s="212"/>
      <c r="I39" s="213"/>
      <c r="J39" s="212"/>
      <c r="K39" s="213"/>
      <c r="L39" s="212"/>
      <c r="M39" s="213"/>
      <c r="N39" s="212"/>
      <c r="O39" s="213"/>
      <c r="P39" s="212"/>
      <c r="Q39" s="213"/>
      <c r="R39" s="212"/>
      <c r="S39" s="213"/>
      <c r="T39" s="220">
        <f t="shared" si="2"/>
        <v>0</v>
      </c>
      <c r="U39" s="221"/>
    </row>
    <row r="40" spans="2:22" ht="14.15" customHeight="1" x14ac:dyDescent="0.45">
      <c r="B40" s="218" t="s">
        <v>32</v>
      </c>
      <c r="C40" s="218"/>
      <c r="D40" s="212"/>
      <c r="E40" s="213"/>
      <c r="F40" s="212"/>
      <c r="G40" s="213"/>
      <c r="H40" s="212"/>
      <c r="I40" s="213"/>
      <c r="J40" s="212"/>
      <c r="K40" s="213"/>
      <c r="L40" s="212"/>
      <c r="M40" s="213"/>
      <c r="N40" s="212"/>
      <c r="O40" s="213"/>
      <c r="P40" s="212"/>
      <c r="Q40" s="213"/>
      <c r="R40" s="220"/>
      <c r="S40" s="221"/>
      <c r="T40" s="220">
        <f t="shared" si="2"/>
        <v>0</v>
      </c>
      <c r="U40" s="221"/>
    </row>
    <row r="41" spans="2:22" ht="14.15" customHeight="1" x14ac:dyDescent="0.45">
      <c r="B41" s="218" t="s">
        <v>33</v>
      </c>
      <c r="C41" s="218"/>
      <c r="D41" s="212"/>
      <c r="E41" s="213"/>
      <c r="F41" s="212"/>
      <c r="G41" s="213"/>
      <c r="H41" s="212"/>
      <c r="I41" s="213"/>
      <c r="J41" s="212"/>
      <c r="K41" s="213"/>
      <c r="L41" s="212"/>
      <c r="M41" s="213"/>
      <c r="N41" s="212"/>
      <c r="O41" s="213"/>
      <c r="P41" s="212"/>
      <c r="Q41" s="213"/>
      <c r="R41" s="212"/>
      <c r="S41" s="213"/>
      <c r="T41" s="220">
        <f t="shared" si="2"/>
        <v>0</v>
      </c>
      <c r="U41" s="236"/>
      <c r="V41" s="140"/>
    </row>
    <row r="42" spans="2:22" ht="14.15" customHeight="1" x14ac:dyDescent="0.45">
      <c r="B42" s="231" t="s">
        <v>34</v>
      </c>
      <c r="C42" s="232"/>
      <c r="D42" s="212">
        <f>SUBTOTAL(9,D43:E47)</f>
        <v>0</v>
      </c>
      <c r="E42" s="213"/>
      <c r="F42" s="212">
        <f>SUBTOTAL(9,F43:G47)</f>
        <v>0</v>
      </c>
      <c r="G42" s="213"/>
      <c r="H42" s="212">
        <f>SUBTOTAL(9,H43:I47)</f>
        <v>0</v>
      </c>
      <c r="I42" s="213"/>
      <c r="J42" s="212">
        <f>SUBTOTAL(9,J43:K47)</f>
        <v>0</v>
      </c>
      <c r="K42" s="213"/>
      <c r="L42" s="212">
        <f>SUBTOTAL(9,L43:M47)</f>
        <v>0</v>
      </c>
      <c r="M42" s="213"/>
      <c r="N42" s="212">
        <f>SUBTOTAL(9,N43:O47)</f>
        <v>0</v>
      </c>
      <c r="O42" s="213"/>
      <c r="P42" s="212">
        <f>SUBTOTAL(9,P43:Q47)</f>
        <v>0</v>
      </c>
      <c r="Q42" s="213"/>
      <c r="R42" s="212">
        <f t="shared" ref="R42" si="3">SUBTOTAL(9,R43:S47)</f>
        <v>0</v>
      </c>
      <c r="S42" s="213"/>
      <c r="T42" s="212">
        <f>SUBTOTAL(9,T43:U47)</f>
        <v>0</v>
      </c>
      <c r="U42" s="213"/>
      <c r="V42" s="141"/>
    </row>
    <row r="43" spans="2:22" ht="14.15" customHeight="1" x14ac:dyDescent="0.45">
      <c r="B43" s="218" t="s">
        <v>35</v>
      </c>
      <c r="C43" s="218"/>
      <c r="D43" s="220"/>
      <c r="E43" s="221"/>
      <c r="F43" s="212"/>
      <c r="G43" s="213"/>
      <c r="H43" s="212"/>
      <c r="I43" s="213"/>
      <c r="J43" s="212"/>
      <c r="K43" s="213"/>
      <c r="L43" s="212"/>
      <c r="M43" s="213"/>
      <c r="N43" s="212"/>
      <c r="O43" s="213"/>
      <c r="P43" s="212"/>
      <c r="Q43" s="213"/>
      <c r="R43" s="220"/>
      <c r="S43" s="221"/>
      <c r="T43" s="220">
        <f t="shared" ref="T43:T49" si="4">SUM(D43:S43)</f>
        <v>0</v>
      </c>
      <c r="U43" s="236"/>
      <c r="V43" s="140"/>
    </row>
    <row r="44" spans="2:22" ht="14.15" customHeight="1" x14ac:dyDescent="0.45">
      <c r="B44" s="218" t="s">
        <v>36</v>
      </c>
      <c r="C44" s="218"/>
      <c r="D44" s="212"/>
      <c r="E44" s="213"/>
      <c r="F44" s="212"/>
      <c r="G44" s="213"/>
      <c r="H44" s="212"/>
      <c r="I44" s="213"/>
      <c r="J44" s="212"/>
      <c r="K44" s="213"/>
      <c r="L44" s="212"/>
      <c r="M44" s="213"/>
      <c r="N44" s="212"/>
      <c r="O44" s="213"/>
      <c r="P44" s="212"/>
      <c r="Q44" s="213"/>
      <c r="R44" s="212"/>
      <c r="S44" s="213"/>
      <c r="T44" s="220">
        <f t="shared" si="4"/>
        <v>0</v>
      </c>
      <c r="U44" s="221"/>
    </row>
    <row r="45" spans="2:22" ht="14.15" customHeight="1" x14ac:dyDescent="0.45">
      <c r="B45" s="211" t="s">
        <v>28</v>
      </c>
      <c r="C45" s="211"/>
      <c r="D45" s="220"/>
      <c r="E45" s="221"/>
      <c r="F45" s="212"/>
      <c r="G45" s="213"/>
      <c r="H45" s="212"/>
      <c r="I45" s="213"/>
      <c r="J45" s="212"/>
      <c r="K45" s="213"/>
      <c r="L45" s="220"/>
      <c r="M45" s="221"/>
      <c r="N45" s="220"/>
      <c r="O45" s="221"/>
      <c r="P45" s="212"/>
      <c r="Q45" s="213"/>
      <c r="R45" s="220"/>
      <c r="S45" s="221"/>
      <c r="T45" s="220">
        <f t="shared" si="4"/>
        <v>0</v>
      </c>
      <c r="U45" s="221"/>
    </row>
    <row r="46" spans="2:22" ht="14.15" customHeight="1" x14ac:dyDescent="0.45">
      <c r="B46" s="218" t="s">
        <v>32</v>
      </c>
      <c r="C46" s="218"/>
      <c r="D46" s="212"/>
      <c r="E46" s="213"/>
      <c r="F46" s="212"/>
      <c r="G46" s="213"/>
      <c r="H46" s="212"/>
      <c r="I46" s="213"/>
      <c r="J46" s="212"/>
      <c r="K46" s="213"/>
      <c r="L46" s="212"/>
      <c r="M46" s="213"/>
      <c r="N46" s="212"/>
      <c r="O46" s="213"/>
      <c r="P46" s="212"/>
      <c r="Q46" s="213"/>
      <c r="R46" s="212"/>
      <c r="S46" s="213"/>
      <c r="T46" s="220">
        <f t="shared" si="4"/>
        <v>0</v>
      </c>
      <c r="U46" s="221"/>
    </row>
    <row r="47" spans="2:22" ht="14.15" customHeight="1" x14ac:dyDescent="0.45">
      <c r="B47" s="211" t="s">
        <v>33</v>
      </c>
      <c r="C47" s="211"/>
      <c r="D47" s="212"/>
      <c r="E47" s="213"/>
      <c r="F47" s="212"/>
      <c r="G47" s="213"/>
      <c r="H47" s="212"/>
      <c r="I47" s="213"/>
      <c r="J47" s="212"/>
      <c r="K47" s="213"/>
      <c r="L47" s="212"/>
      <c r="M47" s="213"/>
      <c r="N47" s="212"/>
      <c r="O47" s="213"/>
      <c r="P47" s="212"/>
      <c r="Q47" s="213"/>
      <c r="R47" s="212"/>
      <c r="S47" s="213"/>
      <c r="T47" s="220">
        <f t="shared" si="4"/>
        <v>0</v>
      </c>
      <c r="U47" s="221"/>
    </row>
    <row r="48" spans="2:22" ht="14.15" customHeight="1" x14ac:dyDescent="0.45">
      <c r="B48" s="234" t="s">
        <v>37</v>
      </c>
      <c r="C48" s="235"/>
      <c r="D48" s="220"/>
      <c r="E48" s="221"/>
      <c r="F48" s="220"/>
      <c r="G48" s="221"/>
      <c r="H48" s="220"/>
      <c r="I48" s="221"/>
      <c r="J48" s="220"/>
      <c r="K48" s="221"/>
      <c r="L48" s="220"/>
      <c r="M48" s="221"/>
      <c r="N48" s="220"/>
      <c r="O48" s="221"/>
      <c r="P48" s="212"/>
      <c r="Q48" s="213"/>
      <c r="R48" s="220"/>
      <c r="S48" s="221"/>
      <c r="T48" s="220">
        <f t="shared" si="4"/>
        <v>0</v>
      </c>
      <c r="U48" s="221"/>
    </row>
    <row r="49" spans="2:22" ht="13.5" customHeight="1" x14ac:dyDescent="0.45">
      <c r="B49" s="233" t="s">
        <v>45</v>
      </c>
      <c r="C49" s="233"/>
      <c r="D49" s="212">
        <f>SUBTOTAL(9,D32:E48)</f>
        <v>0</v>
      </c>
      <c r="E49" s="213"/>
      <c r="F49" s="212">
        <f>SUBTOTAL(9,F32:G48)</f>
        <v>0</v>
      </c>
      <c r="G49" s="213"/>
      <c r="H49" s="212">
        <f>SUBTOTAL(9,H32:I48)</f>
        <v>0</v>
      </c>
      <c r="I49" s="213"/>
      <c r="J49" s="212">
        <f>SUBTOTAL(9,J32:K48)</f>
        <v>0</v>
      </c>
      <c r="K49" s="213"/>
      <c r="L49" s="212">
        <f>SUBTOTAL(9,L32:M48)</f>
        <v>0</v>
      </c>
      <c r="M49" s="213"/>
      <c r="N49" s="212">
        <f>SUBTOTAL(9,N32:O48)</f>
        <v>0</v>
      </c>
      <c r="O49" s="213"/>
      <c r="P49" s="212">
        <f>SUBTOTAL(9,P32:Q48)</f>
        <v>0</v>
      </c>
      <c r="Q49" s="213"/>
      <c r="R49" s="212">
        <f>SUBTOTAL(9,R32:S48)</f>
        <v>0</v>
      </c>
      <c r="S49" s="213"/>
      <c r="T49" s="220">
        <f t="shared" si="4"/>
        <v>0</v>
      </c>
      <c r="U49" s="221"/>
      <c r="V49" s="130"/>
    </row>
    <row r="50" spans="2:22" ht="3" customHeight="1" x14ac:dyDescent="0.45"/>
    <row r="51" spans="2:22" ht="5.15" customHeight="1" x14ac:dyDescent="0.45"/>
    <row r="52" spans="2:22" x14ac:dyDescent="0.45">
      <c r="E52" s="131"/>
    </row>
  </sheetData>
  <mergeCells count="348">
    <mergeCell ref="T43:U43"/>
    <mergeCell ref="T44:U44"/>
    <mergeCell ref="T45:U45"/>
    <mergeCell ref="T46:U46"/>
    <mergeCell ref="T47:U47"/>
    <mergeCell ref="T48:U48"/>
    <mergeCell ref="T49:U49"/>
    <mergeCell ref="T42:U42"/>
    <mergeCell ref="T30:U31"/>
    <mergeCell ref="T32:U32"/>
    <mergeCell ref="T33:U33"/>
    <mergeCell ref="T34:U34"/>
    <mergeCell ref="T35:U35"/>
    <mergeCell ref="T36:U36"/>
    <mergeCell ref="T37:U37"/>
    <mergeCell ref="T38:U38"/>
    <mergeCell ref="T39:U39"/>
    <mergeCell ref="T40:U40"/>
    <mergeCell ref="T41:U41"/>
    <mergeCell ref="R42:S42"/>
    <mergeCell ref="R43:S43"/>
    <mergeCell ref="R44:S44"/>
    <mergeCell ref="R45:S45"/>
    <mergeCell ref="R46:S46"/>
    <mergeCell ref="R47:S47"/>
    <mergeCell ref="R48:S48"/>
    <mergeCell ref="R49:S49"/>
    <mergeCell ref="R33:S33"/>
    <mergeCell ref="R34:S34"/>
    <mergeCell ref="R35:S35"/>
    <mergeCell ref="R36:S36"/>
    <mergeCell ref="R37:S37"/>
    <mergeCell ref="R38:S38"/>
    <mergeCell ref="R39:S39"/>
    <mergeCell ref="R40:S40"/>
    <mergeCell ref="R41:S41"/>
    <mergeCell ref="N49:O49"/>
    <mergeCell ref="P49:Q49"/>
    <mergeCell ref="B49:C49"/>
    <mergeCell ref="D49:E49"/>
    <mergeCell ref="F49:G49"/>
    <mergeCell ref="H49:I49"/>
    <mergeCell ref="J49:K49"/>
    <mergeCell ref="L49:M49"/>
    <mergeCell ref="N47:O47"/>
    <mergeCell ref="P47:Q47"/>
    <mergeCell ref="B48:C48"/>
    <mergeCell ref="D48:E48"/>
    <mergeCell ref="F48:G48"/>
    <mergeCell ref="H48:I48"/>
    <mergeCell ref="J48:K48"/>
    <mergeCell ref="L48:M48"/>
    <mergeCell ref="N48:O48"/>
    <mergeCell ref="P48:Q48"/>
    <mergeCell ref="B47:C47"/>
    <mergeCell ref="D47:E47"/>
    <mergeCell ref="F47:G47"/>
    <mergeCell ref="H47:I47"/>
    <mergeCell ref="J47:K47"/>
    <mergeCell ref="L47:M47"/>
    <mergeCell ref="N45:O45"/>
    <mergeCell ref="P45:Q45"/>
    <mergeCell ref="B46:C46"/>
    <mergeCell ref="D46:E46"/>
    <mergeCell ref="F46:G46"/>
    <mergeCell ref="H46:I46"/>
    <mergeCell ref="J46:K46"/>
    <mergeCell ref="L46:M46"/>
    <mergeCell ref="N46:O46"/>
    <mergeCell ref="P46:Q46"/>
    <mergeCell ref="B45:C45"/>
    <mergeCell ref="D45:E45"/>
    <mergeCell ref="F45:G45"/>
    <mergeCell ref="H45:I45"/>
    <mergeCell ref="J45:K45"/>
    <mergeCell ref="L45:M45"/>
    <mergeCell ref="N43:O43"/>
    <mergeCell ref="P43:Q43"/>
    <mergeCell ref="B44:C44"/>
    <mergeCell ref="D44:E44"/>
    <mergeCell ref="F44:G44"/>
    <mergeCell ref="H44:I44"/>
    <mergeCell ref="J44:K44"/>
    <mergeCell ref="L44:M44"/>
    <mergeCell ref="N44:O44"/>
    <mergeCell ref="P44:Q44"/>
    <mergeCell ref="B43:C43"/>
    <mergeCell ref="D43:E43"/>
    <mergeCell ref="F43:G43"/>
    <mergeCell ref="H43:I43"/>
    <mergeCell ref="J43:K43"/>
    <mergeCell ref="L43:M43"/>
    <mergeCell ref="N41:O41"/>
    <mergeCell ref="P41:Q41"/>
    <mergeCell ref="B42:C42"/>
    <mergeCell ref="D42:E42"/>
    <mergeCell ref="F42:G42"/>
    <mergeCell ref="H42:I42"/>
    <mergeCell ref="J42:K42"/>
    <mergeCell ref="L42:M42"/>
    <mergeCell ref="N42:O42"/>
    <mergeCell ref="P42:Q42"/>
    <mergeCell ref="B41:C41"/>
    <mergeCell ref="D41:E41"/>
    <mergeCell ref="F41:G41"/>
    <mergeCell ref="H41:I41"/>
    <mergeCell ref="J41:K41"/>
    <mergeCell ref="L41:M41"/>
    <mergeCell ref="N39:O39"/>
    <mergeCell ref="P39:Q39"/>
    <mergeCell ref="B40:C40"/>
    <mergeCell ref="D40:E40"/>
    <mergeCell ref="F40:G40"/>
    <mergeCell ref="H40:I40"/>
    <mergeCell ref="J40:K40"/>
    <mergeCell ref="L40:M40"/>
    <mergeCell ref="N40:O40"/>
    <mergeCell ref="P40:Q40"/>
    <mergeCell ref="B39:C39"/>
    <mergeCell ref="D39:E39"/>
    <mergeCell ref="F39:G39"/>
    <mergeCell ref="H39:I39"/>
    <mergeCell ref="J39:K39"/>
    <mergeCell ref="L39:M39"/>
    <mergeCell ref="N37:O37"/>
    <mergeCell ref="P37:Q37"/>
    <mergeCell ref="B38:C38"/>
    <mergeCell ref="D38:E38"/>
    <mergeCell ref="F38:G38"/>
    <mergeCell ref="H38:I38"/>
    <mergeCell ref="J38:K38"/>
    <mergeCell ref="L38:M38"/>
    <mergeCell ref="N38:O38"/>
    <mergeCell ref="P38:Q38"/>
    <mergeCell ref="B37:C37"/>
    <mergeCell ref="D37:E37"/>
    <mergeCell ref="F37:G37"/>
    <mergeCell ref="H37:I37"/>
    <mergeCell ref="J37:K37"/>
    <mergeCell ref="L37:M37"/>
    <mergeCell ref="N35:O35"/>
    <mergeCell ref="P35:Q35"/>
    <mergeCell ref="B36:C36"/>
    <mergeCell ref="D36:E36"/>
    <mergeCell ref="F36:G36"/>
    <mergeCell ref="H36:I36"/>
    <mergeCell ref="J36:K36"/>
    <mergeCell ref="L36:M36"/>
    <mergeCell ref="N36:O36"/>
    <mergeCell ref="P36:Q36"/>
    <mergeCell ref="B35:C35"/>
    <mergeCell ref="D35:E35"/>
    <mergeCell ref="F35:G35"/>
    <mergeCell ref="H35:I35"/>
    <mergeCell ref="J35:K35"/>
    <mergeCell ref="L35:M35"/>
    <mergeCell ref="N33:O33"/>
    <mergeCell ref="P33:Q33"/>
    <mergeCell ref="B34:C34"/>
    <mergeCell ref="D34:E34"/>
    <mergeCell ref="F34:G34"/>
    <mergeCell ref="H34:I34"/>
    <mergeCell ref="J34:K34"/>
    <mergeCell ref="L34:M34"/>
    <mergeCell ref="N34:O34"/>
    <mergeCell ref="P34:Q34"/>
    <mergeCell ref="B33:C33"/>
    <mergeCell ref="D33:E33"/>
    <mergeCell ref="F33:G33"/>
    <mergeCell ref="H33:I33"/>
    <mergeCell ref="J33:K33"/>
    <mergeCell ref="L33:M33"/>
    <mergeCell ref="B32:C32"/>
    <mergeCell ref="D32:E32"/>
    <mergeCell ref="F32:G32"/>
    <mergeCell ref="H32:I32"/>
    <mergeCell ref="J32:K32"/>
    <mergeCell ref="L32:M32"/>
    <mergeCell ref="N32:O32"/>
    <mergeCell ref="P32:Q32"/>
    <mergeCell ref="R30:S31"/>
    <mergeCell ref="R32:S32"/>
    <mergeCell ref="N26:O26"/>
    <mergeCell ref="P26:Q26"/>
    <mergeCell ref="B30:C31"/>
    <mergeCell ref="D30:E31"/>
    <mergeCell ref="F30:G31"/>
    <mergeCell ref="H30:I31"/>
    <mergeCell ref="J30:K31"/>
    <mergeCell ref="L30:M31"/>
    <mergeCell ref="N30:O31"/>
    <mergeCell ref="P30:Q31"/>
    <mergeCell ref="B26:C26"/>
    <mergeCell ref="D26:E26"/>
    <mergeCell ref="F26:G26"/>
    <mergeCell ref="H26:I26"/>
    <mergeCell ref="J26:K26"/>
    <mergeCell ref="L26:M26"/>
    <mergeCell ref="N24:O24"/>
    <mergeCell ref="P24:Q24"/>
    <mergeCell ref="B25:C25"/>
    <mergeCell ref="D25:E25"/>
    <mergeCell ref="F25:G25"/>
    <mergeCell ref="H25:I25"/>
    <mergeCell ref="J25:K25"/>
    <mergeCell ref="L25:M25"/>
    <mergeCell ref="N25:O25"/>
    <mergeCell ref="P25:Q25"/>
    <mergeCell ref="B24:C24"/>
    <mergeCell ref="D24:E24"/>
    <mergeCell ref="F24:G24"/>
    <mergeCell ref="H24:I24"/>
    <mergeCell ref="J24:K24"/>
    <mergeCell ref="L24:M24"/>
    <mergeCell ref="N22:O22"/>
    <mergeCell ref="P22:Q22"/>
    <mergeCell ref="B23:C23"/>
    <mergeCell ref="D23:E23"/>
    <mergeCell ref="F23:G23"/>
    <mergeCell ref="H23:I23"/>
    <mergeCell ref="J23:K23"/>
    <mergeCell ref="L23:M23"/>
    <mergeCell ref="N23:O23"/>
    <mergeCell ref="P23:Q23"/>
    <mergeCell ref="B22:C22"/>
    <mergeCell ref="D22:E22"/>
    <mergeCell ref="F22:G22"/>
    <mergeCell ref="H22:I22"/>
    <mergeCell ref="J22:K22"/>
    <mergeCell ref="L22:M22"/>
    <mergeCell ref="N20:O20"/>
    <mergeCell ref="P20:Q20"/>
    <mergeCell ref="B21:C21"/>
    <mergeCell ref="D21:E21"/>
    <mergeCell ref="F21:G21"/>
    <mergeCell ref="H21:I21"/>
    <mergeCell ref="J21:K21"/>
    <mergeCell ref="L21:M21"/>
    <mergeCell ref="N21:O21"/>
    <mergeCell ref="P21:Q21"/>
    <mergeCell ref="B20:C20"/>
    <mergeCell ref="D20:E20"/>
    <mergeCell ref="F20:G20"/>
    <mergeCell ref="H20:I20"/>
    <mergeCell ref="J20:K20"/>
    <mergeCell ref="L20:M20"/>
    <mergeCell ref="N18:O18"/>
    <mergeCell ref="P18:Q18"/>
    <mergeCell ref="B19:C19"/>
    <mergeCell ref="D19:E19"/>
    <mergeCell ref="F19:G19"/>
    <mergeCell ref="H19:I19"/>
    <mergeCell ref="J19:K19"/>
    <mergeCell ref="L19:M19"/>
    <mergeCell ref="N19:O19"/>
    <mergeCell ref="P19:Q19"/>
    <mergeCell ref="B18:C18"/>
    <mergeCell ref="D18:E18"/>
    <mergeCell ref="F18:G18"/>
    <mergeCell ref="H18:I18"/>
    <mergeCell ref="J18:K18"/>
    <mergeCell ref="L18:M18"/>
    <mergeCell ref="N16:O16"/>
    <mergeCell ref="P16:Q16"/>
    <mergeCell ref="B17:C17"/>
    <mergeCell ref="D17:E17"/>
    <mergeCell ref="F17:G17"/>
    <mergeCell ref="H17:I17"/>
    <mergeCell ref="J17:K17"/>
    <mergeCell ref="L17:M17"/>
    <mergeCell ref="N17:O17"/>
    <mergeCell ref="P17:Q17"/>
    <mergeCell ref="B16:C16"/>
    <mergeCell ref="D16:E16"/>
    <mergeCell ref="F16:G16"/>
    <mergeCell ref="H16:I16"/>
    <mergeCell ref="J16:K16"/>
    <mergeCell ref="L16:M16"/>
    <mergeCell ref="N14:O14"/>
    <mergeCell ref="P14:Q14"/>
    <mergeCell ref="B15:C15"/>
    <mergeCell ref="D15:E15"/>
    <mergeCell ref="F15:G15"/>
    <mergeCell ref="H15:I15"/>
    <mergeCell ref="J15:K15"/>
    <mergeCell ref="L15:M15"/>
    <mergeCell ref="N15:O15"/>
    <mergeCell ref="P15:Q15"/>
    <mergeCell ref="B14:C14"/>
    <mergeCell ref="D14:E14"/>
    <mergeCell ref="F14:G14"/>
    <mergeCell ref="H14:I14"/>
    <mergeCell ref="J14:K14"/>
    <mergeCell ref="L14:M14"/>
    <mergeCell ref="N12:O12"/>
    <mergeCell ref="P12:Q12"/>
    <mergeCell ref="B13:C13"/>
    <mergeCell ref="D13:E13"/>
    <mergeCell ref="F13:G13"/>
    <mergeCell ref="H13:I13"/>
    <mergeCell ref="J13:K13"/>
    <mergeCell ref="L13:M13"/>
    <mergeCell ref="N13:O13"/>
    <mergeCell ref="P13:Q13"/>
    <mergeCell ref="B12:C12"/>
    <mergeCell ref="D12:E12"/>
    <mergeCell ref="F12:G12"/>
    <mergeCell ref="H12:I12"/>
    <mergeCell ref="J12:K12"/>
    <mergeCell ref="L12:M12"/>
    <mergeCell ref="N10:O10"/>
    <mergeCell ref="P10:Q10"/>
    <mergeCell ref="B11:C11"/>
    <mergeCell ref="D11:E11"/>
    <mergeCell ref="F11:G11"/>
    <mergeCell ref="H11:I11"/>
    <mergeCell ref="J11:K11"/>
    <mergeCell ref="L11:M11"/>
    <mergeCell ref="N11:O11"/>
    <mergeCell ref="P11:Q11"/>
    <mergeCell ref="B10:C10"/>
    <mergeCell ref="D10:E10"/>
    <mergeCell ref="F10:G10"/>
    <mergeCell ref="H10:I10"/>
    <mergeCell ref="J10:K10"/>
    <mergeCell ref="L10:M10"/>
    <mergeCell ref="A1:E1"/>
    <mergeCell ref="A2:U2"/>
    <mergeCell ref="A3:G3"/>
    <mergeCell ref="A4:R4"/>
    <mergeCell ref="A5:R5"/>
    <mergeCell ref="B6:R6"/>
    <mergeCell ref="N8:O8"/>
    <mergeCell ref="P8:Q8"/>
    <mergeCell ref="B9:C9"/>
    <mergeCell ref="D9:E9"/>
    <mergeCell ref="F9:G9"/>
    <mergeCell ref="H9:I9"/>
    <mergeCell ref="J9:K9"/>
    <mergeCell ref="L9:M9"/>
    <mergeCell ref="N9:O9"/>
    <mergeCell ref="P9:Q9"/>
    <mergeCell ref="B8:C8"/>
    <mergeCell ref="D8:E8"/>
    <mergeCell ref="F8:G8"/>
    <mergeCell ref="H8:I8"/>
    <mergeCell ref="J8:K8"/>
    <mergeCell ref="L8:M8"/>
  </mergeCells>
  <phoneticPr fontId="11"/>
  <printOptions horizontalCentered="1"/>
  <pageMargins left="0" right="0" top="0" bottom="0" header="0.31496062992125984" footer="0.31496062992125984"/>
  <pageSetup paperSize="9" scale="82"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F94"/>
  <sheetViews>
    <sheetView view="pageBreakPreview" zoomScale="120" zoomScaleNormal="100" zoomScaleSheetLayoutView="120" workbookViewId="0">
      <selection activeCell="B1" sqref="B1"/>
    </sheetView>
  </sheetViews>
  <sheetFormatPr defaultRowHeight="13.25" x14ac:dyDescent="0.45"/>
  <cols>
    <col min="1" max="1" width="0.5" customWidth="1"/>
    <col min="2" max="3" width="12.6328125" customWidth="1"/>
    <col min="4" max="4" width="8.36328125" customWidth="1"/>
    <col min="5" max="5" width="29.76953125" bestFit="1" customWidth="1"/>
    <col min="6" max="6" width="12.453125" style="171" bestFit="1" customWidth="1"/>
    <col min="7" max="7" width="0.7265625" customWidth="1"/>
    <col min="8" max="8" width="3.6328125" customWidth="1"/>
  </cols>
  <sheetData>
    <row r="1" spans="2:6" ht="27.75" customHeight="1" x14ac:dyDescent="0.45"/>
    <row r="2" spans="2:6" ht="15" customHeight="1" x14ac:dyDescent="0.45">
      <c r="B2" s="345" t="s">
        <v>164</v>
      </c>
      <c r="C2" s="346"/>
      <c r="D2" s="346"/>
      <c r="E2" s="346"/>
      <c r="F2" s="346"/>
    </row>
    <row r="3" spans="2:6" ht="14.25" customHeight="1" x14ac:dyDescent="0.4">
      <c r="B3" s="65" t="s">
        <v>165</v>
      </c>
      <c r="F3" s="172" t="s">
        <v>188</v>
      </c>
    </row>
    <row r="4" spans="2:6" x14ac:dyDescent="0.45">
      <c r="B4" s="66" t="s">
        <v>166</v>
      </c>
      <c r="C4" s="66" t="s">
        <v>148</v>
      </c>
      <c r="D4" s="67" t="s">
        <v>167</v>
      </c>
      <c r="E4" s="67"/>
      <c r="F4" s="173" t="s">
        <v>0</v>
      </c>
    </row>
    <row r="5" spans="2:6" x14ac:dyDescent="0.45">
      <c r="B5" s="329" t="s">
        <v>199</v>
      </c>
      <c r="C5" s="329" t="s">
        <v>9</v>
      </c>
      <c r="D5" s="333" t="s">
        <v>200</v>
      </c>
      <c r="E5" s="334"/>
      <c r="F5" s="174">
        <v>563426842</v>
      </c>
    </row>
    <row r="6" spans="2:6" x14ac:dyDescent="0.45">
      <c r="B6" s="330"/>
      <c r="C6" s="330"/>
      <c r="D6" s="333" t="s">
        <v>202</v>
      </c>
      <c r="E6" s="334"/>
      <c r="F6" s="174">
        <v>2090240000</v>
      </c>
    </row>
    <row r="7" spans="2:6" x14ac:dyDescent="0.45">
      <c r="B7" s="330"/>
      <c r="C7" s="330"/>
      <c r="D7" s="333" t="s">
        <v>203</v>
      </c>
      <c r="E7" s="334"/>
      <c r="F7" s="174">
        <v>23140000</v>
      </c>
    </row>
    <row r="8" spans="2:6" x14ac:dyDescent="0.45">
      <c r="B8" s="330"/>
      <c r="C8" s="330"/>
      <c r="D8" s="341" t="s">
        <v>201</v>
      </c>
      <c r="E8" s="342"/>
      <c r="F8" s="174">
        <v>250121700</v>
      </c>
    </row>
    <row r="9" spans="2:6" x14ac:dyDescent="0.45">
      <c r="B9" s="330"/>
      <c r="C9" s="330"/>
      <c r="D9" s="341" t="s">
        <v>243</v>
      </c>
      <c r="E9" s="342"/>
      <c r="F9" s="174">
        <v>2296808</v>
      </c>
    </row>
    <row r="10" spans="2:6" x14ac:dyDescent="0.45">
      <c r="B10" s="330"/>
      <c r="C10" s="332"/>
      <c r="D10" s="326" t="s">
        <v>168</v>
      </c>
      <c r="E10" s="328"/>
      <c r="F10" s="174">
        <f>SUM(F5:F9)</f>
        <v>2929225350</v>
      </c>
    </row>
    <row r="11" spans="2:6" ht="13.5" customHeight="1" x14ac:dyDescent="0.45">
      <c r="B11" s="330"/>
      <c r="C11" s="337" t="s">
        <v>10</v>
      </c>
      <c r="D11" s="337" t="s">
        <v>169</v>
      </c>
      <c r="E11" s="120" t="s">
        <v>244</v>
      </c>
      <c r="F11" s="174">
        <v>49210548</v>
      </c>
    </row>
    <row r="12" spans="2:6" x14ac:dyDescent="0.45">
      <c r="B12" s="330"/>
      <c r="C12" s="335"/>
      <c r="D12" s="335"/>
      <c r="E12" s="120"/>
      <c r="F12" s="174"/>
    </row>
    <row r="13" spans="2:6" x14ac:dyDescent="0.45">
      <c r="B13" s="330"/>
      <c r="C13" s="330"/>
      <c r="D13" s="335"/>
      <c r="E13" s="120"/>
      <c r="F13" s="174"/>
    </row>
    <row r="14" spans="2:6" x14ac:dyDescent="0.45">
      <c r="B14" s="330"/>
      <c r="C14" s="330"/>
      <c r="D14" s="336"/>
      <c r="E14" s="106" t="s">
        <v>162</v>
      </c>
      <c r="F14" s="174">
        <f>SUM(F11:F13)</f>
        <v>49210548</v>
      </c>
    </row>
    <row r="15" spans="2:6" ht="13.5" customHeight="1" x14ac:dyDescent="0.45">
      <c r="B15" s="330"/>
      <c r="C15" s="330"/>
      <c r="D15" s="337" t="s">
        <v>170</v>
      </c>
      <c r="E15" s="120" t="s">
        <v>245</v>
      </c>
      <c r="F15" s="174">
        <v>1126165040</v>
      </c>
    </row>
    <row r="16" spans="2:6" x14ac:dyDescent="0.45">
      <c r="B16" s="330"/>
      <c r="C16" s="330"/>
      <c r="D16" s="335"/>
      <c r="E16" s="120"/>
      <c r="F16" s="174"/>
    </row>
    <row r="17" spans="2:6" x14ac:dyDescent="0.45">
      <c r="B17" s="330"/>
      <c r="C17" s="330"/>
      <c r="D17" s="335"/>
      <c r="E17" s="120"/>
      <c r="F17" s="174"/>
    </row>
    <row r="18" spans="2:6" x14ac:dyDescent="0.45">
      <c r="B18" s="330"/>
      <c r="C18" s="330"/>
      <c r="D18" s="336"/>
      <c r="E18" s="106" t="s">
        <v>162</v>
      </c>
      <c r="F18" s="175">
        <f>SUM(F15:F17)</f>
        <v>1126165040</v>
      </c>
    </row>
    <row r="19" spans="2:6" x14ac:dyDescent="0.45">
      <c r="B19" s="330"/>
      <c r="C19" s="332"/>
      <c r="D19" s="326" t="s">
        <v>168</v>
      </c>
      <c r="E19" s="328"/>
      <c r="F19" s="175">
        <f>SUM(F14+F18)</f>
        <v>1175375588</v>
      </c>
    </row>
    <row r="20" spans="2:6" x14ac:dyDescent="0.45">
      <c r="B20" s="332"/>
      <c r="C20" s="326" t="s">
        <v>8</v>
      </c>
      <c r="D20" s="327"/>
      <c r="E20" s="328"/>
      <c r="F20" s="175">
        <f>SUM(F10,F19)</f>
        <v>4104600938</v>
      </c>
    </row>
    <row r="21" spans="2:6" x14ac:dyDescent="0.45">
      <c r="B21" s="329" t="s">
        <v>171</v>
      </c>
      <c r="C21" s="329" t="s">
        <v>9</v>
      </c>
      <c r="D21" s="333" t="s">
        <v>259</v>
      </c>
      <c r="E21" s="334"/>
      <c r="F21" s="174">
        <v>137913061</v>
      </c>
    </row>
    <row r="22" spans="2:6" x14ac:dyDescent="0.45">
      <c r="B22" s="330"/>
      <c r="C22" s="330"/>
      <c r="D22" s="333" t="s">
        <v>260</v>
      </c>
      <c r="E22" s="334"/>
      <c r="F22" s="174">
        <v>63367734</v>
      </c>
    </row>
    <row r="23" spans="2:6" x14ac:dyDescent="0.45">
      <c r="B23" s="330"/>
      <c r="C23" s="330"/>
      <c r="D23" s="333" t="s">
        <v>243</v>
      </c>
      <c r="E23" s="334"/>
      <c r="F23" s="174">
        <v>-5218861</v>
      </c>
    </row>
    <row r="24" spans="2:6" x14ac:dyDescent="0.45">
      <c r="B24" s="330"/>
      <c r="C24" s="330"/>
      <c r="D24" s="326" t="s">
        <v>265</v>
      </c>
      <c r="E24" s="328"/>
      <c r="F24" s="174">
        <f>SUBTOTAL(9,F21:F23)</f>
        <v>196061934</v>
      </c>
    </row>
    <row r="25" spans="2:6" x14ac:dyDescent="0.45">
      <c r="B25" s="330"/>
      <c r="C25" s="330"/>
      <c r="D25" s="341" t="s">
        <v>253</v>
      </c>
      <c r="E25" s="342"/>
      <c r="F25" s="174">
        <v>118373541</v>
      </c>
    </row>
    <row r="26" spans="2:6" x14ac:dyDescent="0.45">
      <c r="B26" s="330"/>
      <c r="C26" s="330"/>
      <c r="D26" s="341" t="s">
        <v>264</v>
      </c>
      <c r="E26" s="342"/>
      <c r="F26" s="174">
        <v>151276000</v>
      </c>
    </row>
    <row r="27" spans="2:6" x14ac:dyDescent="0.45">
      <c r="B27" s="330"/>
      <c r="C27" s="330"/>
      <c r="D27" s="341" t="s">
        <v>260</v>
      </c>
      <c r="E27" s="342"/>
      <c r="F27" s="174">
        <v>96471604</v>
      </c>
    </row>
    <row r="28" spans="2:6" x14ac:dyDescent="0.45">
      <c r="B28" s="330"/>
      <c r="C28" s="330"/>
      <c r="D28" s="341" t="s">
        <v>243</v>
      </c>
      <c r="E28" s="342"/>
      <c r="F28" s="174">
        <v>702639</v>
      </c>
    </row>
    <row r="29" spans="2:6" x14ac:dyDescent="0.45">
      <c r="B29" s="330"/>
      <c r="C29" s="330"/>
      <c r="D29" s="343" t="s">
        <v>266</v>
      </c>
      <c r="E29" s="344"/>
      <c r="F29" s="174">
        <f>SUBTOTAL(9,F25:F28)</f>
        <v>366823784</v>
      </c>
    </row>
    <row r="30" spans="2:6" x14ac:dyDescent="0.45">
      <c r="B30" s="330"/>
      <c r="C30" s="330"/>
      <c r="D30" s="341" t="s">
        <v>252</v>
      </c>
      <c r="E30" s="342"/>
      <c r="F30" s="174">
        <v>38235750</v>
      </c>
    </row>
    <row r="31" spans="2:6" x14ac:dyDescent="0.45">
      <c r="B31" s="330"/>
      <c r="C31" s="330"/>
      <c r="D31" s="341" t="s">
        <v>260</v>
      </c>
      <c r="E31" s="342"/>
      <c r="F31" s="174">
        <v>24545821</v>
      </c>
    </row>
    <row r="32" spans="2:6" x14ac:dyDescent="0.45">
      <c r="B32" s="330"/>
      <c r="C32" s="330"/>
      <c r="D32" s="341" t="s">
        <v>243</v>
      </c>
      <c r="E32" s="342"/>
      <c r="F32" s="174">
        <v>519650</v>
      </c>
    </row>
    <row r="33" spans="2:6" x14ac:dyDescent="0.45">
      <c r="B33" s="330"/>
      <c r="C33" s="330"/>
      <c r="D33" s="343" t="s">
        <v>267</v>
      </c>
      <c r="E33" s="344"/>
      <c r="F33" s="174">
        <f>SUBTOTAL(9,F30:F32)</f>
        <v>63301221</v>
      </c>
    </row>
    <row r="34" spans="2:6" x14ac:dyDescent="0.45">
      <c r="B34" s="330"/>
      <c r="C34" s="330"/>
      <c r="D34" s="341" t="s">
        <v>260</v>
      </c>
      <c r="E34" s="342"/>
      <c r="F34" s="174">
        <v>104316000</v>
      </c>
    </row>
    <row r="35" spans="2:6" x14ac:dyDescent="0.45">
      <c r="B35" s="330"/>
      <c r="C35" s="330"/>
      <c r="D35" s="341" t="s">
        <v>365</v>
      </c>
      <c r="E35" s="342"/>
      <c r="F35" s="174">
        <v>11509454</v>
      </c>
    </row>
    <row r="36" spans="2:6" x14ac:dyDescent="0.45">
      <c r="B36" s="330"/>
      <c r="C36" s="330"/>
      <c r="D36" s="343" t="s">
        <v>402</v>
      </c>
      <c r="E36" s="344"/>
      <c r="F36" s="174">
        <f>SUBTOTAL(9,F34:F35)</f>
        <v>115825454</v>
      </c>
    </row>
    <row r="37" spans="2:6" x14ac:dyDescent="0.45">
      <c r="B37" s="330"/>
      <c r="C37" s="330"/>
      <c r="D37" s="341" t="s">
        <v>268</v>
      </c>
      <c r="E37" s="342"/>
      <c r="F37" s="174">
        <v>8967220</v>
      </c>
    </row>
    <row r="38" spans="2:6" x14ac:dyDescent="0.45">
      <c r="B38" s="330"/>
      <c r="C38" s="330"/>
      <c r="D38" s="341" t="s">
        <v>269</v>
      </c>
      <c r="E38" s="342"/>
      <c r="F38" s="174">
        <v>28382828</v>
      </c>
    </row>
    <row r="39" spans="2:6" x14ac:dyDescent="0.45">
      <c r="B39" s="330"/>
      <c r="C39" s="330"/>
      <c r="D39" s="343" t="s">
        <v>270</v>
      </c>
      <c r="E39" s="344"/>
      <c r="F39" s="174">
        <f>SUBTOTAL(9,F37:F38)</f>
        <v>37350048</v>
      </c>
    </row>
    <row r="40" spans="2:6" x14ac:dyDescent="0.45">
      <c r="B40" s="330"/>
      <c r="C40" s="332"/>
      <c r="D40" s="326" t="s">
        <v>168</v>
      </c>
      <c r="E40" s="328"/>
      <c r="F40" s="174">
        <f>SUBTOTAL(9,F21:F39)</f>
        <v>779362441</v>
      </c>
    </row>
    <row r="41" spans="2:6" ht="13.5" customHeight="1" x14ac:dyDescent="0.45">
      <c r="B41" s="330"/>
      <c r="C41" s="337" t="s">
        <v>10</v>
      </c>
      <c r="D41" s="337" t="s">
        <v>169</v>
      </c>
      <c r="E41" s="120" t="s">
        <v>244</v>
      </c>
      <c r="F41" s="174">
        <v>0</v>
      </c>
    </row>
    <row r="42" spans="2:6" x14ac:dyDescent="0.45">
      <c r="B42" s="330"/>
      <c r="C42" s="335"/>
      <c r="D42" s="335"/>
      <c r="E42" s="120"/>
      <c r="F42" s="174"/>
    </row>
    <row r="43" spans="2:6" x14ac:dyDescent="0.45">
      <c r="B43" s="330"/>
      <c r="C43" s="335"/>
      <c r="D43" s="336"/>
      <c r="E43" s="106" t="s">
        <v>162</v>
      </c>
      <c r="F43" s="175">
        <f>SUBTOTAL(9,F41:F42)</f>
        <v>0</v>
      </c>
    </row>
    <row r="44" spans="2:6" ht="13.5" customHeight="1" x14ac:dyDescent="0.45">
      <c r="B44" s="330"/>
      <c r="C44" s="335"/>
      <c r="D44" s="337" t="s">
        <v>170</v>
      </c>
      <c r="E44" s="120" t="s">
        <v>262</v>
      </c>
      <c r="F44" s="174">
        <v>527078131</v>
      </c>
    </row>
    <row r="45" spans="2:6" x14ac:dyDescent="0.45">
      <c r="B45" s="330"/>
      <c r="C45" s="335"/>
      <c r="D45" s="335"/>
      <c r="E45" s="120" t="s">
        <v>263</v>
      </c>
      <c r="F45" s="174">
        <v>238513012</v>
      </c>
    </row>
    <row r="46" spans="2:6" x14ac:dyDescent="0.45">
      <c r="B46" s="330"/>
      <c r="C46" s="335"/>
      <c r="D46" s="335"/>
      <c r="E46" s="120" t="s">
        <v>299</v>
      </c>
      <c r="F46" s="174">
        <v>0</v>
      </c>
    </row>
    <row r="47" spans="2:6" x14ac:dyDescent="0.45">
      <c r="B47" s="330"/>
      <c r="C47" s="335"/>
      <c r="D47" s="335"/>
      <c r="E47" s="120" t="s">
        <v>403</v>
      </c>
      <c r="F47" s="174">
        <v>51644155</v>
      </c>
    </row>
    <row r="48" spans="2:6" x14ac:dyDescent="0.45">
      <c r="B48" s="330"/>
      <c r="C48" s="335"/>
      <c r="D48" s="335"/>
      <c r="E48" s="120" t="s">
        <v>404</v>
      </c>
      <c r="F48" s="174">
        <v>0</v>
      </c>
    </row>
    <row r="49" spans="2:6" x14ac:dyDescent="0.45">
      <c r="B49" s="330"/>
      <c r="C49" s="335"/>
      <c r="D49" s="336"/>
      <c r="E49" s="106" t="s">
        <v>162</v>
      </c>
      <c r="F49" s="175">
        <f>SUBTOTAL(9,F44:F48)</f>
        <v>817235298</v>
      </c>
    </row>
    <row r="50" spans="2:6" x14ac:dyDescent="0.45">
      <c r="B50" s="330"/>
      <c r="C50" s="336"/>
      <c r="D50" s="326" t="s">
        <v>168</v>
      </c>
      <c r="E50" s="328"/>
      <c r="F50" s="175">
        <f>SUBTOTAL(9,F41:F49)</f>
        <v>817235298</v>
      </c>
    </row>
    <row r="51" spans="2:6" x14ac:dyDescent="0.45">
      <c r="B51" s="332"/>
      <c r="C51" s="326" t="s">
        <v>8</v>
      </c>
      <c r="D51" s="327"/>
      <c r="E51" s="328"/>
      <c r="F51" s="175">
        <f>SUM(F40,F50)</f>
        <v>1596597739</v>
      </c>
    </row>
    <row r="52" spans="2:6" x14ac:dyDescent="0.45">
      <c r="B52" s="329" t="s">
        <v>255</v>
      </c>
      <c r="C52" s="329" t="s">
        <v>9</v>
      </c>
      <c r="D52" s="333" t="s">
        <v>261</v>
      </c>
      <c r="E52" s="334"/>
      <c r="F52" s="174">
        <v>-234396661</v>
      </c>
    </row>
    <row r="53" spans="2:6" x14ac:dyDescent="0.45">
      <c r="B53" s="330"/>
      <c r="C53" s="330"/>
      <c r="D53" s="333" t="s">
        <v>405</v>
      </c>
      <c r="E53" s="334"/>
      <c r="F53" s="174">
        <v>-104316000</v>
      </c>
    </row>
    <row r="54" spans="2:6" x14ac:dyDescent="0.45">
      <c r="B54" s="330"/>
      <c r="C54" s="330"/>
      <c r="D54" s="333" t="s">
        <v>271</v>
      </c>
      <c r="E54" s="334"/>
      <c r="F54" s="174">
        <v>-8967220</v>
      </c>
    </row>
    <row r="55" spans="2:6" x14ac:dyDescent="0.45">
      <c r="B55" s="330"/>
      <c r="C55" s="330"/>
      <c r="D55" s="184"/>
      <c r="E55" s="185"/>
      <c r="F55" s="174"/>
    </row>
    <row r="56" spans="2:6" x14ac:dyDescent="0.45">
      <c r="B56" s="330"/>
      <c r="C56" s="332"/>
      <c r="D56" s="326" t="s">
        <v>168</v>
      </c>
      <c r="E56" s="328"/>
      <c r="F56" s="175">
        <f>SUBTOTAL(9,F52:F55)</f>
        <v>-347679881</v>
      </c>
    </row>
    <row r="57" spans="2:6" ht="13.5" customHeight="1" x14ac:dyDescent="0.45">
      <c r="B57" s="330"/>
      <c r="C57" s="337" t="s">
        <v>10</v>
      </c>
      <c r="D57" s="337" t="s">
        <v>169</v>
      </c>
      <c r="E57" s="120"/>
      <c r="F57" s="174"/>
    </row>
    <row r="58" spans="2:6" x14ac:dyDescent="0.45">
      <c r="B58" s="330"/>
      <c r="C58" s="335"/>
      <c r="D58" s="336"/>
      <c r="E58" s="106" t="s">
        <v>162</v>
      </c>
      <c r="F58" s="174">
        <v>0</v>
      </c>
    </row>
    <row r="59" spans="2:6" ht="13.5" customHeight="1" x14ac:dyDescent="0.45">
      <c r="B59" s="330"/>
      <c r="C59" s="335"/>
      <c r="D59" s="337" t="s">
        <v>170</v>
      </c>
      <c r="E59" s="120"/>
      <c r="F59" s="174"/>
    </row>
    <row r="60" spans="2:6" x14ac:dyDescent="0.45">
      <c r="B60" s="330"/>
      <c r="C60" s="335"/>
      <c r="D60" s="336"/>
      <c r="E60" s="106" t="s">
        <v>162</v>
      </c>
      <c r="F60" s="175">
        <v>0</v>
      </c>
    </row>
    <row r="61" spans="2:6" x14ac:dyDescent="0.45">
      <c r="B61" s="330"/>
      <c r="C61" s="336"/>
      <c r="D61" s="326" t="s">
        <v>168</v>
      </c>
      <c r="E61" s="328"/>
      <c r="F61" s="175">
        <f>SUM(F58+F60)</f>
        <v>0</v>
      </c>
    </row>
    <row r="62" spans="2:6" ht="14" thickBot="1" x14ac:dyDescent="0.6">
      <c r="B62" s="331"/>
      <c r="C62" s="338" t="s">
        <v>8</v>
      </c>
      <c r="D62" s="339"/>
      <c r="E62" s="340"/>
      <c r="F62" s="176">
        <f>SUM(F56,F61)</f>
        <v>-347679881</v>
      </c>
    </row>
    <row r="63" spans="2:6" x14ac:dyDescent="0.45">
      <c r="B63" s="347" t="s">
        <v>273</v>
      </c>
      <c r="C63" s="143" t="s">
        <v>256</v>
      </c>
      <c r="D63" s="350" t="s">
        <v>168</v>
      </c>
      <c r="E63" s="351"/>
      <c r="F63" s="177">
        <f>SUM(F10,F40,F56)</f>
        <v>3360907910</v>
      </c>
    </row>
    <row r="64" spans="2:6" ht="21" customHeight="1" x14ac:dyDescent="0.45">
      <c r="B64" s="348"/>
      <c r="C64" s="330" t="s">
        <v>272</v>
      </c>
      <c r="D64" s="68" t="s">
        <v>257</v>
      </c>
      <c r="E64" s="106" t="s">
        <v>162</v>
      </c>
      <c r="F64" s="178">
        <f>SUM(F14,F43,F58)</f>
        <v>49210548</v>
      </c>
    </row>
    <row r="65" spans="2:6" ht="20" x14ac:dyDescent="0.45">
      <c r="B65" s="348"/>
      <c r="C65" s="330"/>
      <c r="D65" s="142" t="s">
        <v>258</v>
      </c>
      <c r="E65" s="106" t="s">
        <v>162</v>
      </c>
      <c r="F65" s="179">
        <f>SUM(F18,F49,F60)</f>
        <v>1943400338</v>
      </c>
    </row>
    <row r="66" spans="2:6" x14ac:dyDescent="0.45">
      <c r="B66" s="348"/>
      <c r="C66" s="332"/>
      <c r="D66" s="326" t="s">
        <v>168</v>
      </c>
      <c r="E66" s="328"/>
      <c r="F66" s="179">
        <f>SUM(F64+F65)</f>
        <v>1992610886</v>
      </c>
    </row>
    <row r="67" spans="2:6" ht="14" thickBot="1" x14ac:dyDescent="0.6">
      <c r="B67" s="349"/>
      <c r="C67" s="338" t="s">
        <v>8</v>
      </c>
      <c r="D67" s="339"/>
      <c r="E67" s="340"/>
      <c r="F67" s="180">
        <f>SUM(F63,F66)</f>
        <v>5353518796</v>
      </c>
    </row>
    <row r="68" spans="2:6" x14ac:dyDescent="0.45">
      <c r="B68" s="337" t="s">
        <v>78</v>
      </c>
      <c r="C68" s="329" t="s">
        <v>9</v>
      </c>
      <c r="D68" s="333" t="s">
        <v>278</v>
      </c>
      <c r="E68" s="334"/>
      <c r="F68" s="174">
        <v>128162000</v>
      </c>
    </row>
    <row r="69" spans="2:6" x14ac:dyDescent="0.45">
      <c r="B69" s="335"/>
      <c r="C69" s="330"/>
      <c r="D69" s="333" t="s">
        <v>279</v>
      </c>
      <c r="E69" s="334"/>
      <c r="F69" s="174">
        <v>496955900</v>
      </c>
    </row>
    <row r="70" spans="2:6" x14ac:dyDescent="0.45">
      <c r="B70" s="335"/>
      <c r="C70" s="330"/>
      <c r="D70" s="333" t="s">
        <v>280</v>
      </c>
      <c r="E70" s="334"/>
      <c r="F70" s="174">
        <v>586438494</v>
      </c>
    </row>
    <row r="71" spans="2:6" x14ac:dyDescent="0.45">
      <c r="B71" s="335"/>
      <c r="C71" s="330"/>
      <c r="D71" s="341" t="s">
        <v>281</v>
      </c>
      <c r="E71" s="342"/>
      <c r="F71" s="174">
        <v>5037382</v>
      </c>
    </row>
    <row r="72" spans="2:6" x14ac:dyDescent="0.45">
      <c r="B72" s="335"/>
      <c r="C72" s="332"/>
      <c r="D72" s="326" t="s">
        <v>168</v>
      </c>
      <c r="E72" s="328"/>
      <c r="F72" s="174">
        <f>SUBTOTAL(9,F68:F71)</f>
        <v>1216593776</v>
      </c>
    </row>
    <row r="73" spans="2:6" ht="13.5" customHeight="1" x14ac:dyDescent="0.45">
      <c r="B73" s="335"/>
      <c r="C73" s="335" t="s">
        <v>310</v>
      </c>
      <c r="D73" s="337" t="s">
        <v>282</v>
      </c>
      <c r="E73" s="120" t="s">
        <v>278</v>
      </c>
      <c r="F73" s="174">
        <v>9442000</v>
      </c>
    </row>
    <row r="74" spans="2:6" x14ac:dyDescent="0.45">
      <c r="B74" s="335"/>
      <c r="C74" s="335"/>
      <c r="D74" s="335"/>
      <c r="E74" s="120" t="s">
        <v>280</v>
      </c>
      <c r="F74" s="174">
        <v>460997848</v>
      </c>
    </row>
    <row r="75" spans="2:6" ht="13.5" customHeight="1" x14ac:dyDescent="0.45">
      <c r="B75" s="335"/>
      <c r="C75" s="335"/>
      <c r="D75" s="335"/>
      <c r="E75" s="120"/>
      <c r="F75" s="174"/>
    </row>
    <row r="76" spans="2:6" x14ac:dyDescent="0.45">
      <c r="B76" s="335"/>
      <c r="C76" s="335"/>
      <c r="D76" s="336"/>
      <c r="E76" s="106" t="s">
        <v>162</v>
      </c>
      <c r="F76" s="175">
        <f>SUBTOTAL(9,F73:F75)</f>
        <v>470439848</v>
      </c>
    </row>
    <row r="77" spans="2:6" x14ac:dyDescent="0.45">
      <c r="B77" s="335"/>
      <c r="C77" s="336"/>
      <c r="D77" s="326" t="s">
        <v>168</v>
      </c>
      <c r="E77" s="328"/>
      <c r="F77" s="175">
        <f>SUBTOTAL(9,F73:F76)</f>
        <v>470439848</v>
      </c>
    </row>
    <row r="78" spans="2:6" x14ac:dyDescent="0.45">
      <c r="B78" s="336"/>
      <c r="C78" s="326" t="s">
        <v>8</v>
      </c>
      <c r="D78" s="327"/>
      <c r="E78" s="328"/>
      <c r="F78" s="175">
        <f>SUM(F72,F77)</f>
        <v>1687033624</v>
      </c>
    </row>
    <row r="79" spans="2:6" x14ac:dyDescent="0.45">
      <c r="B79" s="329" t="s">
        <v>283</v>
      </c>
      <c r="C79" s="329" t="s">
        <v>9</v>
      </c>
      <c r="D79" s="333" t="s">
        <v>286</v>
      </c>
      <c r="E79" s="334"/>
      <c r="F79" s="174">
        <v>-655998380</v>
      </c>
    </row>
    <row r="80" spans="2:6" x14ac:dyDescent="0.45">
      <c r="B80" s="330"/>
      <c r="C80" s="330"/>
      <c r="D80" s="333"/>
      <c r="E80" s="334"/>
      <c r="F80" s="174"/>
    </row>
    <row r="81" spans="2:6" x14ac:dyDescent="0.45">
      <c r="B81" s="330"/>
      <c r="C81" s="332"/>
      <c r="D81" s="326" t="s">
        <v>168</v>
      </c>
      <c r="E81" s="328"/>
      <c r="F81" s="174">
        <f>SUBTOTAL(9,F79:F80)</f>
        <v>-655998380</v>
      </c>
    </row>
    <row r="82" spans="2:6" x14ac:dyDescent="0.45">
      <c r="B82" s="330"/>
      <c r="C82" s="335"/>
      <c r="D82" s="335" t="s">
        <v>285</v>
      </c>
      <c r="E82" s="120"/>
      <c r="F82" s="174"/>
    </row>
    <row r="83" spans="2:6" x14ac:dyDescent="0.45">
      <c r="B83" s="330"/>
      <c r="C83" s="335"/>
      <c r="D83" s="336"/>
      <c r="E83" s="106" t="s">
        <v>162</v>
      </c>
      <c r="F83" s="174">
        <v>0</v>
      </c>
    </row>
    <row r="84" spans="2:6" ht="13.5" customHeight="1" x14ac:dyDescent="0.45">
      <c r="B84" s="330"/>
      <c r="C84" s="335"/>
      <c r="D84" s="337" t="s">
        <v>170</v>
      </c>
      <c r="E84" s="120"/>
      <c r="F84" s="174"/>
    </row>
    <row r="85" spans="2:6" x14ac:dyDescent="0.45">
      <c r="B85" s="330"/>
      <c r="C85" s="335"/>
      <c r="D85" s="336"/>
      <c r="E85" s="106" t="s">
        <v>162</v>
      </c>
      <c r="F85" s="175">
        <v>0</v>
      </c>
    </row>
    <row r="86" spans="2:6" x14ac:dyDescent="0.45">
      <c r="B86" s="330"/>
      <c r="C86" s="336"/>
      <c r="D86" s="326" t="s">
        <v>168</v>
      </c>
      <c r="E86" s="328"/>
      <c r="F86" s="175">
        <f>SUM(F83+F85)</f>
        <v>0</v>
      </c>
    </row>
    <row r="87" spans="2:6" ht="14" thickBot="1" x14ac:dyDescent="0.6">
      <c r="B87" s="331"/>
      <c r="C87" s="338" t="s">
        <v>8</v>
      </c>
      <c r="D87" s="339"/>
      <c r="E87" s="340"/>
      <c r="F87" s="176">
        <f>SUM(F81,F86)</f>
        <v>-655998380</v>
      </c>
    </row>
    <row r="88" spans="2:6" x14ac:dyDescent="0.45">
      <c r="B88" s="347" t="s">
        <v>284</v>
      </c>
      <c r="C88" s="143" t="s">
        <v>256</v>
      </c>
      <c r="D88" s="350" t="s">
        <v>168</v>
      </c>
      <c r="E88" s="351"/>
      <c r="F88" s="177">
        <f>SUM(F63,F72,F81)</f>
        <v>3921503306</v>
      </c>
    </row>
    <row r="89" spans="2:6" ht="21" customHeight="1" x14ac:dyDescent="0.45">
      <c r="B89" s="348"/>
      <c r="C89" s="330" t="s">
        <v>272</v>
      </c>
      <c r="D89" s="68" t="s">
        <v>257</v>
      </c>
      <c r="E89" s="106" t="s">
        <v>162</v>
      </c>
      <c r="F89" s="181"/>
    </row>
    <row r="90" spans="2:6" ht="20" x14ac:dyDescent="0.45">
      <c r="B90" s="348"/>
      <c r="C90" s="330"/>
      <c r="D90" s="142" t="s">
        <v>258</v>
      </c>
      <c r="E90" s="106" t="s">
        <v>162</v>
      </c>
      <c r="F90" s="182"/>
    </row>
    <row r="91" spans="2:6" x14ac:dyDescent="0.45">
      <c r="B91" s="348"/>
      <c r="C91" s="332"/>
      <c r="D91" s="326" t="s">
        <v>168</v>
      </c>
      <c r="E91" s="328"/>
      <c r="F91" s="179">
        <f>SUM(F66,F77,F86)</f>
        <v>2463050734</v>
      </c>
    </row>
    <row r="92" spans="2:6" ht="14" thickBot="1" x14ac:dyDescent="0.6">
      <c r="B92" s="349"/>
      <c r="C92" s="338" t="s">
        <v>8</v>
      </c>
      <c r="D92" s="339"/>
      <c r="E92" s="340"/>
      <c r="F92" s="180">
        <f>SUM(F88,F91)</f>
        <v>6384554040</v>
      </c>
    </row>
    <row r="93" spans="2:6" x14ac:dyDescent="0.45">
      <c r="B93" s="144"/>
      <c r="C93" s="145"/>
      <c r="D93" s="145"/>
      <c r="E93" s="145"/>
      <c r="F93" s="183"/>
    </row>
    <row r="94" spans="2:6" ht="1.9" customHeight="1" x14ac:dyDescent="0.45"/>
  </sheetData>
  <mergeCells count="83">
    <mergeCell ref="B88:B92"/>
    <mergeCell ref="D88:E88"/>
    <mergeCell ref="C89:C91"/>
    <mergeCell ref="D91:E91"/>
    <mergeCell ref="C92:E92"/>
    <mergeCell ref="B52:B62"/>
    <mergeCell ref="C52:C56"/>
    <mergeCell ref="D52:E52"/>
    <mergeCell ref="D54:E54"/>
    <mergeCell ref="D56:E56"/>
    <mergeCell ref="C57:C61"/>
    <mergeCell ref="D57:D58"/>
    <mergeCell ref="D59:D60"/>
    <mergeCell ref="D61:E61"/>
    <mergeCell ref="C62:E62"/>
    <mergeCell ref="D53:E53"/>
    <mergeCell ref="B63:B67"/>
    <mergeCell ref="D63:E63"/>
    <mergeCell ref="C64:C66"/>
    <mergeCell ref="D66:E66"/>
    <mergeCell ref="C67:E67"/>
    <mergeCell ref="B21:B51"/>
    <mergeCell ref="C21:C40"/>
    <mergeCell ref="D21:E21"/>
    <mergeCell ref="D22:E22"/>
    <mergeCell ref="D23:E23"/>
    <mergeCell ref="D25:E25"/>
    <mergeCell ref="D26:E26"/>
    <mergeCell ref="D40:E40"/>
    <mergeCell ref="C41:C50"/>
    <mergeCell ref="D41:D43"/>
    <mergeCell ref="D44:D49"/>
    <mergeCell ref="D50:E50"/>
    <mergeCell ref="C51:E51"/>
    <mergeCell ref="D35:E35"/>
    <mergeCell ref="D39:E39"/>
    <mergeCell ref="D27:E27"/>
    <mergeCell ref="B2:F2"/>
    <mergeCell ref="B5:B20"/>
    <mergeCell ref="C5:C10"/>
    <mergeCell ref="D10:E10"/>
    <mergeCell ref="C11:C19"/>
    <mergeCell ref="D11:D14"/>
    <mergeCell ref="D15:D18"/>
    <mergeCell ref="D19:E19"/>
    <mergeCell ref="C20:E20"/>
    <mergeCell ref="D8:E8"/>
    <mergeCell ref="D7:E7"/>
    <mergeCell ref="D6:E6"/>
    <mergeCell ref="D5:E5"/>
    <mergeCell ref="D9:E9"/>
    <mergeCell ref="D24:E24"/>
    <mergeCell ref="D29:E29"/>
    <mergeCell ref="D33:E33"/>
    <mergeCell ref="D36:E36"/>
    <mergeCell ref="D38:E38"/>
    <mergeCell ref="D37:E37"/>
    <mergeCell ref="D28:E28"/>
    <mergeCell ref="D30:E30"/>
    <mergeCell ref="D31:E31"/>
    <mergeCell ref="D32:E32"/>
    <mergeCell ref="D34:E34"/>
    <mergeCell ref="C68:C72"/>
    <mergeCell ref="D68:E68"/>
    <mergeCell ref="D69:E69"/>
    <mergeCell ref="D70:E70"/>
    <mergeCell ref="D71:E71"/>
    <mergeCell ref="C78:E78"/>
    <mergeCell ref="B79:B87"/>
    <mergeCell ref="C79:C81"/>
    <mergeCell ref="D79:E79"/>
    <mergeCell ref="D80:E80"/>
    <mergeCell ref="D81:E81"/>
    <mergeCell ref="C82:C86"/>
    <mergeCell ref="D82:D83"/>
    <mergeCell ref="D84:D85"/>
    <mergeCell ref="D86:E86"/>
    <mergeCell ref="C87:E87"/>
    <mergeCell ref="B68:B78"/>
    <mergeCell ref="D72:E72"/>
    <mergeCell ref="C73:C77"/>
    <mergeCell ref="D73:D76"/>
    <mergeCell ref="D77:E77"/>
  </mergeCells>
  <phoneticPr fontId="3"/>
  <printOptions horizontalCentered="1"/>
  <pageMargins left="0.19685039370078741" right="0.19685039370078741" top="0.78740157480314965" bottom="0.39370078740157483" header="0.31496062992125984" footer="0.31496062992125984"/>
  <pageSetup paperSize="9" scale="114" orientation="landscape" r:id="rId1"/>
  <rowBreaks count="2" manualBreakCount="2">
    <brk id="29" max="6" man="1"/>
    <brk id="62" max="6"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L15"/>
  <sheetViews>
    <sheetView view="pageBreakPreview" zoomScaleNormal="100" zoomScaleSheetLayoutView="100" workbookViewId="0">
      <selection activeCell="G28" sqref="G28"/>
    </sheetView>
  </sheetViews>
  <sheetFormatPr defaultRowHeight="13.25" x14ac:dyDescent="0.45"/>
  <cols>
    <col min="1" max="1" width="8.1328125" style="69" customWidth="1"/>
    <col min="2" max="2" width="5" style="69" customWidth="1"/>
    <col min="3" max="3" width="23.6328125" style="69" customWidth="1"/>
    <col min="4" max="8" width="15.6328125" style="69" customWidth="1"/>
    <col min="9" max="9" width="1.2265625" style="69" customWidth="1"/>
    <col min="10" max="10" width="4.1328125" style="69" customWidth="1"/>
  </cols>
  <sheetData>
    <row r="1" spans="1:12" s="69" customFormat="1" ht="41.25" customHeight="1" x14ac:dyDescent="0.45"/>
    <row r="2" spans="1:12" s="69" customFormat="1" ht="18" customHeight="1" x14ac:dyDescent="0.45">
      <c r="C2" s="352" t="s">
        <v>172</v>
      </c>
      <c r="D2" s="353"/>
      <c r="E2" s="353"/>
      <c r="F2" s="354" t="s">
        <v>188</v>
      </c>
      <c r="G2" s="354"/>
      <c r="H2" s="354"/>
    </row>
    <row r="3" spans="1:12" s="69" customFormat="1" ht="24.95" customHeight="1" x14ac:dyDescent="0.45">
      <c r="C3" s="355" t="s">
        <v>16</v>
      </c>
      <c r="D3" s="355" t="s">
        <v>159</v>
      </c>
      <c r="E3" s="356" t="s">
        <v>173</v>
      </c>
      <c r="F3" s="355"/>
      <c r="G3" s="355"/>
      <c r="H3" s="355"/>
    </row>
    <row r="4" spans="1:12" s="70" customFormat="1" ht="27.95" customHeight="1" x14ac:dyDescent="0.45">
      <c r="C4" s="355"/>
      <c r="D4" s="355"/>
      <c r="E4" s="71" t="s">
        <v>174</v>
      </c>
      <c r="F4" s="72" t="s">
        <v>175</v>
      </c>
      <c r="G4" s="72" t="s">
        <v>176</v>
      </c>
      <c r="H4" s="72" t="s">
        <v>177</v>
      </c>
    </row>
    <row r="5" spans="1:12" s="69" customFormat="1" ht="30" customHeight="1" x14ac:dyDescent="0.45">
      <c r="C5" s="73" t="s">
        <v>240</v>
      </c>
      <c r="D5" s="74"/>
      <c r="E5" s="75"/>
      <c r="F5" s="75"/>
      <c r="G5" s="121"/>
      <c r="H5" s="76"/>
      <c r="J5" s="77"/>
      <c r="K5" s="69" t="str">
        <f>IF(SUM(E5:H5)=D5,"OK","NG")</f>
        <v>OK</v>
      </c>
      <c r="L5" s="85"/>
    </row>
    <row r="6" spans="1:12" s="69" customFormat="1" ht="30" customHeight="1" x14ac:dyDescent="0.45">
      <c r="C6" s="73" t="s">
        <v>178</v>
      </c>
      <c r="D6" s="78"/>
      <c r="E6" s="99"/>
      <c r="F6" s="100"/>
      <c r="G6" s="121"/>
      <c r="H6" s="100"/>
      <c r="J6" s="77"/>
      <c r="K6" s="69" t="str">
        <f>IF(SUM(E6:H6)=D6,"OK","NG")</f>
        <v>OK</v>
      </c>
    </row>
    <row r="7" spans="1:12" s="69" customFormat="1" ht="30" customHeight="1" x14ac:dyDescent="0.45">
      <c r="C7" s="73" t="s">
        <v>179</v>
      </c>
      <c r="D7" s="78"/>
      <c r="E7" s="99"/>
      <c r="F7" s="100"/>
      <c r="G7" s="121"/>
      <c r="H7" s="100"/>
      <c r="J7" s="77"/>
      <c r="K7" s="69" t="str">
        <f>IF(SUM(E7:H7)=D7,"OK","NG")</f>
        <v>OK</v>
      </c>
    </row>
    <row r="8" spans="1:12" s="69" customFormat="1" ht="30" customHeight="1" x14ac:dyDescent="0.45">
      <c r="C8" s="73" t="s">
        <v>154</v>
      </c>
      <c r="D8" s="98"/>
      <c r="E8" s="99"/>
      <c r="F8" s="100"/>
      <c r="G8" s="100"/>
      <c r="H8" s="100"/>
      <c r="J8" s="77"/>
      <c r="K8" s="69" t="str">
        <f>IF(SUM(E8:H8)=D8,"OK","NG")</f>
        <v>OK</v>
      </c>
    </row>
    <row r="9" spans="1:12" s="69" customFormat="1" ht="30" customHeight="1" x14ac:dyDescent="0.45">
      <c r="C9" s="62" t="s">
        <v>45</v>
      </c>
      <c r="D9" s="79"/>
      <c r="E9" s="80"/>
      <c r="F9" s="81"/>
      <c r="G9" s="81"/>
      <c r="H9" s="81"/>
      <c r="J9" s="77"/>
      <c r="K9" s="69" t="str">
        <f>IF(SUM(E9:H9)=D9,"OK","NG")</f>
        <v>OK</v>
      </c>
    </row>
    <row r="10" spans="1:12" s="82" customFormat="1" ht="18" customHeight="1" x14ac:dyDescent="0.45">
      <c r="J10" s="77"/>
    </row>
    <row r="11" spans="1:12" s="82" customFormat="1" ht="21.75" customHeight="1" x14ac:dyDescent="0.45"/>
    <row r="12" spans="1:12" x14ac:dyDescent="0.45">
      <c r="A12" s="82"/>
      <c r="B12" s="82"/>
      <c r="C12" s="101"/>
      <c r="D12" s="102"/>
      <c r="E12" s="102"/>
      <c r="F12" s="102"/>
      <c r="G12" s="102"/>
      <c r="H12" s="102"/>
      <c r="I12" s="82"/>
      <c r="J12" s="82"/>
    </row>
    <row r="13" spans="1:12" x14ac:dyDescent="0.45">
      <c r="A13" s="82"/>
      <c r="B13" s="82"/>
      <c r="C13" s="83"/>
      <c r="D13" s="83"/>
      <c r="E13" s="83"/>
      <c r="F13" s="83"/>
      <c r="G13" s="83"/>
      <c r="H13" s="83"/>
      <c r="I13" s="82"/>
      <c r="J13" s="82"/>
    </row>
    <row r="14" spans="1:12" x14ac:dyDescent="0.45">
      <c r="C14" s="84"/>
      <c r="D14" s="83"/>
      <c r="E14" s="84"/>
      <c r="F14" s="84"/>
      <c r="G14" s="84"/>
      <c r="H14" s="84"/>
    </row>
    <row r="15" spans="1:12" x14ac:dyDescent="0.45">
      <c r="A15" s="70"/>
      <c r="B15" s="70"/>
      <c r="C15" s="70"/>
      <c r="D15" s="70"/>
      <c r="E15" s="70"/>
      <c r="F15" s="70"/>
      <c r="G15" s="70"/>
      <c r="H15" s="70"/>
      <c r="I15" s="70"/>
      <c r="J15" s="70"/>
    </row>
  </sheetData>
  <mergeCells count="5">
    <mergeCell ref="C2:E2"/>
    <mergeCell ref="F2:H2"/>
    <mergeCell ref="C3:C4"/>
    <mergeCell ref="D3:D4"/>
    <mergeCell ref="E3:H3"/>
  </mergeCells>
  <phoneticPr fontId="3"/>
  <printOptions horizontalCentered="1"/>
  <pageMargins left="0.11811023622047245" right="0.11811023622047245" top="0.15748031496062992" bottom="0.15748031496062992" header="0.31496062992125984" footer="0.31496062992125984"/>
  <pageSetup paperSize="9" scale="135"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1:E11"/>
  <sheetViews>
    <sheetView view="pageBreakPreview" zoomScale="178" zoomScaleNormal="178" zoomScaleSheetLayoutView="178" workbookViewId="0">
      <selection activeCell="C12" sqref="C12"/>
    </sheetView>
  </sheetViews>
  <sheetFormatPr defaultRowHeight="13.25" x14ac:dyDescent="0.45"/>
  <cols>
    <col min="1" max="1" width="0.36328125" customWidth="1"/>
    <col min="2" max="2" width="20.6328125" customWidth="1"/>
    <col min="3" max="3" width="10.6328125" customWidth="1"/>
    <col min="4" max="4" width="0.36328125" customWidth="1"/>
    <col min="5" max="5" width="10.953125" style="198" bestFit="1" customWidth="1"/>
  </cols>
  <sheetData>
    <row r="1" spans="2:3" ht="24.75" customHeight="1" x14ac:dyDescent="0.45"/>
    <row r="2" spans="2:3" ht="10.5" customHeight="1" x14ac:dyDescent="0.45">
      <c r="B2" s="357" t="s">
        <v>180</v>
      </c>
      <c r="C2" s="358"/>
    </row>
    <row r="3" spans="2:3" ht="9.75" customHeight="1" x14ac:dyDescent="0.45">
      <c r="B3" s="163"/>
      <c r="C3" s="164" t="s">
        <v>188</v>
      </c>
    </row>
    <row r="4" spans="2:3" ht="18.95" customHeight="1" x14ac:dyDescent="0.45">
      <c r="B4" s="135" t="s">
        <v>68</v>
      </c>
      <c r="C4" s="135" t="s">
        <v>152</v>
      </c>
    </row>
    <row r="5" spans="2:3" ht="15" customHeight="1" x14ac:dyDescent="0.45">
      <c r="B5" s="136" t="s">
        <v>181</v>
      </c>
      <c r="C5" s="137"/>
    </row>
    <row r="6" spans="2:3" ht="15" customHeight="1" x14ac:dyDescent="0.45">
      <c r="B6" s="136" t="s">
        <v>182</v>
      </c>
      <c r="C6" s="137"/>
    </row>
    <row r="7" spans="2:3" ht="15" customHeight="1" x14ac:dyDescent="0.45">
      <c r="B7" s="136" t="s">
        <v>183</v>
      </c>
      <c r="C7" s="137"/>
    </row>
    <row r="8" spans="2:3" ht="15" customHeight="1" x14ac:dyDescent="0.45">
      <c r="B8" s="136"/>
      <c r="C8" s="137"/>
    </row>
    <row r="9" spans="2:3" ht="15" customHeight="1" x14ac:dyDescent="0.45">
      <c r="B9" s="136"/>
      <c r="C9" s="137"/>
    </row>
    <row r="10" spans="2:3" ht="15" customHeight="1" x14ac:dyDescent="0.45">
      <c r="B10" s="162" t="s">
        <v>8</v>
      </c>
      <c r="C10" s="137">
        <v>374980183</v>
      </c>
    </row>
    <row r="11" spans="2:3" ht="1.9" customHeight="1" x14ac:dyDescent="0.45"/>
  </sheetData>
  <mergeCells count="1">
    <mergeCell ref="B2:C2"/>
  </mergeCells>
  <phoneticPr fontId="3"/>
  <printOptions horizontalCentered="1"/>
  <pageMargins left="0.19685039370078741" right="0.19685039370078741" top="0.19685039370078741" bottom="0.15748031496062992" header="0.31496062992125984" footer="0.31496062992125984"/>
  <pageSetup paperSize="9" scale="30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40"/>
  <sheetViews>
    <sheetView view="pageBreakPreview" zoomScale="80" zoomScaleNormal="80" zoomScaleSheetLayoutView="80" workbookViewId="0">
      <selection activeCell="B1" sqref="B1"/>
    </sheetView>
  </sheetViews>
  <sheetFormatPr defaultRowHeight="13.25" x14ac:dyDescent="0.45"/>
  <cols>
    <col min="1" max="1" width="8.5" customWidth="1"/>
    <col min="2" max="2" width="5.5" customWidth="1"/>
    <col min="3" max="3" width="42.1796875" customWidth="1"/>
    <col min="4" max="4" width="17.5" customWidth="1"/>
    <col min="5" max="6" width="18.58984375" bestFit="1" customWidth="1"/>
    <col min="7" max="9" width="15.7265625" customWidth="1"/>
    <col min="10" max="10" width="16.7265625" customWidth="1"/>
    <col min="11" max="11" width="15.7265625" customWidth="1"/>
    <col min="12" max="12" width="16.7265625" customWidth="1"/>
    <col min="13" max="13" width="16.6328125" customWidth="1"/>
    <col min="14" max="14" width="1.2265625" customWidth="1"/>
  </cols>
  <sheetData>
    <row r="1" spans="1:14" ht="50.15" customHeight="1" x14ac:dyDescent="0.45"/>
    <row r="2" spans="1:14" ht="34.5" customHeight="1" x14ac:dyDescent="0.45">
      <c r="B2" s="16"/>
      <c r="C2" s="17" t="s">
        <v>46</v>
      </c>
      <c r="D2" s="17"/>
      <c r="E2" s="17"/>
      <c r="F2" s="17"/>
      <c r="G2" s="17"/>
      <c r="H2" s="17"/>
      <c r="I2" s="17"/>
      <c r="J2" s="17"/>
      <c r="K2" s="17"/>
      <c r="L2" s="17"/>
      <c r="M2" s="17"/>
    </row>
    <row r="3" spans="1:14" ht="20.149999999999999" customHeight="1" x14ac:dyDescent="0.45">
      <c r="C3" s="18" t="s">
        <v>47</v>
      </c>
      <c r="J3" s="15" t="s">
        <v>188</v>
      </c>
    </row>
    <row r="4" spans="1:14" ht="50.15" customHeight="1" x14ac:dyDescent="0.45">
      <c r="A4" s="1"/>
      <c r="B4" s="1"/>
      <c r="C4" s="19" t="s">
        <v>48</v>
      </c>
      <c r="D4" s="20" t="s">
        <v>49</v>
      </c>
      <c r="E4" s="20" t="s">
        <v>50</v>
      </c>
      <c r="F4" s="20" t="s">
        <v>51</v>
      </c>
      <c r="G4" s="20" t="s">
        <v>52</v>
      </c>
      <c r="H4" s="20" t="s">
        <v>53</v>
      </c>
      <c r="I4" s="20" t="s">
        <v>54</v>
      </c>
      <c r="J4" s="20" t="s">
        <v>55</v>
      </c>
      <c r="K4" s="21"/>
      <c r="L4" s="1"/>
      <c r="M4" s="1"/>
      <c r="N4" s="1"/>
    </row>
    <row r="5" spans="1:14" ht="39.950000000000003" customHeight="1" x14ac:dyDescent="0.45">
      <c r="A5" s="1"/>
      <c r="B5" s="1"/>
      <c r="C5" s="90"/>
      <c r="D5" s="90"/>
      <c r="E5" s="90"/>
      <c r="F5" s="90"/>
      <c r="G5" s="90"/>
      <c r="H5" s="90"/>
      <c r="I5" s="90"/>
      <c r="J5" s="90"/>
      <c r="K5" s="1"/>
      <c r="L5" s="1"/>
      <c r="M5" s="1"/>
      <c r="N5" s="1"/>
    </row>
    <row r="6" spans="1:14" ht="39.950000000000003" customHeight="1" x14ac:dyDescent="0.45">
      <c r="A6" s="1"/>
      <c r="B6" s="1"/>
      <c r="C6" s="90"/>
      <c r="D6" s="90"/>
      <c r="E6" s="90"/>
      <c r="F6" s="90"/>
      <c r="G6" s="90"/>
      <c r="H6" s="90"/>
      <c r="I6" s="90"/>
      <c r="J6" s="90"/>
      <c r="K6" s="1"/>
      <c r="L6" s="1"/>
      <c r="M6" s="1"/>
      <c r="N6" s="1"/>
    </row>
    <row r="7" spans="1:14" ht="39.950000000000003" customHeight="1" x14ac:dyDescent="0.45">
      <c r="A7" s="1"/>
      <c r="B7" s="1"/>
      <c r="C7" s="108" t="s">
        <v>8</v>
      </c>
      <c r="D7" s="90">
        <f>SUM(D5:D6)</f>
        <v>0</v>
      </c>
      <c r="E7" s="90"/>
      <c r="F7" s="90">
        <f>SUM(F5:F6)</f>
        <v>0</v>
      </c>
      <c r="G7" s="90"/>
      <c r="H7" s="90"/>
      <c r="I7" s="90"/>
      <c r="J7" s="90">
        <f>SUM(J5:J6)</f>
        <v>0</v>
      </c>
      <c r="K7" s="1"/>
      <c r="L7" s="1"/>
      <c r="M7" s="1"/>
      <c r="N7" s="1"/>
    </row>
    <row r="8" spans="1:14" ht="11.15" customHeight="1" x14ac:dyDescent="0.45"/>
    <row r="9" spans="1:14" ht="20.149999999999999" customHeight="1" x14ac:dyDescent="0.45">
      <c r="C9" s="18" t="s">
        <v>186</v>
      </c>
      <c r="L9" s="15" t="s">
        <v>188</v>
      </c>
    </row>
    <row r="10" spans="1:14" ht="50.15" customHeight="1" x14ac:dyDescent="0.45">
      <c r="A10" s="1"/>
      <c r="B10" s="1"/>
      <c r="C10" s="19" t="s">
        <v>56</v>
      </c>
      <c r="D10" s="20" t="s">
        <v>57</v>
      </c>
      <c r="E10" s="20" t="s">
        <v>58</v>
      </c>
      <c r="F10" s="20" t="s">
        <v>59</v>
      </c>
      <c r="G10" s="20" t="s">
        <v>60</v>
      </c>
      <c r="H10" s="20" t="s">
        <v>61</v>
      </c>
      <c r="I10" s="20" t="s">
        <v>62</v>
      </c>
      <c r="J10" s="20" t="s">
        <v>63</v>
      </c>
      <c r="K10" s="20" t="s">
        <v>64</v>
      </c>
      <c r="L10" s="20" t="s">
        <v>55</v>
      </c>
      <c r="M10" s="1"/>
      <c r="N10" s="1"/>
    </row>
    <row r="11" spans="1:14" ht="39.950000000000003" customHeight="1" x14ac:dyDescent="0.45">
      <c r="A11" s="1"/>
      <c r="B11" s="1"/>
      <c r="C11" s="90"/>
      <c r="D11" s="90"/>
      <c r="E11" s="90"/>
      <c r="F11" s="90"/>
      <c r="G11" s="90"/>
      <c r="H11" s="90"/>
      <c r="I11" s="107"/>
      <c r="J11" s="90"/>
      <c r="K11" s="90"/>
      <c r="L11" s="90"/>
      <c r="M11" s="1"/>
      <c r="N11" s="1"/>
    </row>
    <row r="12" spans="1:14" ht="39.950000000000003" customHeight="1" x14ac:dyDescent="0.45">
      <c r="A12" s="1"/>
      <c r="B12" s="1"/>
      <c r="C12" s="90"/>
      <c r="D12" s="90"/>
      <c r="E12" s="90"/>
      <c r="F12" s="90"/>
      <c r="G12" s="90"/>
      <c r="H12" s="90"/>
      <c r="I12" s="90"/>
      <c r="J12" s="90"/>
      <c r="K12" s="90"/>
      <c r="L12" s="90"/>
      <c r="M12" s="1"/>
      <c r="N12" s="1"/>
    </row>
    <row r="13" spans="1:14" ht="39.950000000000003" customHeight="1" x14ac:dyDescent="0.45">
      <c r="A13" s="1"/>
      <c r="B13" s="1"/>
      <c r="C13" s="108" t="s">
        <v>8</v>
      </c>
      <c r="D13" s="90">
        <f>SUM(D11:D12)</f>
        <v>0</v>
      </c>
      <c r="E13" s="90">
        <f>SUM(E11:E12)</f>
        <v>0</v>
      </c>
      <c r="F13" s="90">
        <f>SUM(F11:F12)</f>
        <v>0</v>
      </c>
      <c r="G13" s="90">
        <f>SUM(G11:G12)</f>
        <v>0</v>
      </c>
      <c r="H13" s="90">
        <f>SUM(H11:H12)</f>
        <v>0</v>
      </c>
      <c r="I13" s="90"/>
      <c r="J13" s="90">
        <f>SUM(J11:J12)</f>
        <v>0</v>
      </c>
      <c r="K13" s="90"/>
      <c r="L13" s="90">
        <f>SUM(L11:L12)</f>
        <v>0</v>
      </c>
      <c r="M13" s="1"/>
      <c r="N13" s="1"/>
    </row>
    <row r="14" spans="1:14" ht="12" customHeight="1" x14ac:dyDescent="0.45">
      <c r="A14" s="1"/>
      <c r="B14" s="1"/>
      <c r="C14" s="21"/>
      <c r="D14" s="1"/>
      <c r="E14" s="1"/>
      <c r="F14" s="1"/>
      <c r="G14" s="1"/>
      <c r="H14" s="1"/>
      <c r="I14" s="1"/>
      <c r="J14" s="1"/>
      <c r="K14" s="1"/>
      <c r="L14" s="1"/>
      <c r="M14" s="1"/>
      <c r="N14" s="1"/>
    </row>
    <row r="15" spans="1:14" ht="20.149999999999999" customHeight="1" x14ac:dyDescent="0.45">
      <c r="C15" s="18" t="s">
        <v>187</v>
      </c>
      <c r="L15" s="15"/>
      <c r="M15" s="15" t="s">
        <v>188</v>
      </c>
    </row>
    <row r="16" spans="1:14" ht="50.15" customHeight="1" x14ac:dyDescent="0.45">
      <c r="A16" s="1"/>
      <c r="B16" s="1"/>
      <c r="C16" s="19" t="s">
        <v>56</v>
      </c>
      <c r="D16" s="20" t="s">
        <v>65</v>
      </c>
      <c r="E16" s="20" t="s">
        <v>58</v>
      </c>
      <c r="F16" s="20" t="s">
        <v>59</v>
      </c>
      <c r="G16" s="20" t="s">
        <v>60</v>
      </c>
      <c r="H16" s="20" t="s">
        <v>61</v>
      </c>
      <c r="I16" s="20" t="s">
        <v>62</v>
      </c>
      <c r="J16" s="20" t="s">
        <v>63</v>
      </c>
      <c r="K16" s="20" t="s">
        <v>66</v>
      </c>
      <c r="L16" s="20" t="s">
        <v>67</v>
      </c>
      <c r="M16" s="20" t="s">
        <v>55</v>
      </c>
      <c r="N16" s="1"/>
    </row>
    <row r="17" spans="1:14" ht="39.950000000000003" customHeight="1" x14ac:dyDescent="0.45">
      <c r="A17" s="1"/>
      <c r="B17" s="1"/>
      <c r="C17" s="22" t="s">
        <v>196</v>
      </c>
      <c r="D17" s="166"/>
      <c r="E17" s="166"/>
      <c r="F17" s="166"/>
      <c r="G17" s="166"/>
      <c r="H17" s="166"/>
      <c r="I17" s="22"/>
      <c r="J17" s="166"/>
      <c r="K17" s="166"/>
      <c r="L17" s="166"/>
      <c r="M17" s="166"/>
      <c r="N17" s="1"/>
    </row>
    <row r="18" spans="1:14" ht="39.950000000000003" customHeight="1" x14ac:dyDescent="0.45">
      <c r="A18" s="1"/>
      <c r="B18" s="1"/>
      <c r="C18" s="22" t="s">
        <v>219</v>
      </c>
      <c r="D18" s="167">
        <v>1050000</v>
      </c>
      <c r="E18" s="167">
        <v>92903840</v>
      </c>
      <c r="F18" s="167">
        <v>25906869</v>
      </c>
      <c r="G18" s="167">
        <f>E18-F18</f>
        <v>66996971</v>
      </c>
      <c r="H18" s="167">
        <v>100000000</v>
      </c>
      <c r="I18" s="91">
        <f t="shared" ref="I18" si="0">D18/H18</f>
        <v>1.0500000000000001E-2</v>
      </c>
      <c r="J18" s="167">
        <f>G18*I18</f>
        <v>703468.19550000003</v>
      </c>
      <c r="K18" s="167">
        <v>1049000</v>
      </c>
      <c r="L18" s="167">
        <f>D18-K18</f>
        <v>1000</v>
      </c>
      <c r="M18" s="167">
        <v>1050000</v>
      </c>
      <c r="N18" s="1"/>
    </row>
    <row r="19" spans="1:14" ht="39.950000000000003" customHeight="1" x14ac:dyDescent="0.45">
      <c r="A19" s="1"/>
      <c r="B19" s="1"/>
      <c r="C19" s="22"/>
      <c r="D19" s="167"/>
      <c r="E19" s="167"/>
      <c r="F19" s="167"/>
      <c r="G19" s="167"/>
      <c r="H19" s="166"/>
      <c r="I19" s="22"/>
      <c r="J19" s="167"/>
      <c r="K19" s="167"/>
      <c r="L19" s="167"/>
      <c r="M19" s="167"/>
      <c r="N19" s="1"/>
    </row>
    <row r="20" spans="1:14" ht="39.950000000000003" customHeight="1" x14ac:dyDescent="0.45">
      <c r="A20" s="1"/>
      <c r="B20" s="1"/>
      <c r="C20" s="22" t="s">
        <v>197</v>
      </c>
      <c r="D20" s="167"/>
      <c r="E20" s="167"/>
      <c r="F20" s="167"/>
      <c r="G20" s="167"/>
      <c r="H20" s="166"/>
      <c r="I20" s="22"/>
      <c r="J20" s="167"/>
      <c r="K20" s="167"/>
      <c r="L20" s="167"/>
      <c r="M20" s="167"/>
      <c r="N20" s="1"/>
    </row>
    <row r="21" spans="1:14" ht="39.950000000000003" customHeight="1" x14ac:dyDescent="0.45">
      <c r="A21" s="1"/>
      <c r="B21" s="1"/>
      <c r="C21" s="22" t="s">
        <v>303</v>
      </c>
      <c r="D21" s="167">
        <v>23900000</v>
      </c>
      <c r="E21" s="167">
        <v>273710970579</v>
      </c>
      <c r="F21" s="167">
        <v>213770920181</v>
      </c>
      <c r="G21" s="167">
        <f t="shared" ref="G21:G36" si="1">E21-F21</f>
        <v>59940050398</v>
      </c>
      <c r="H21" s="168">
        <v>46601850000</v>
      </c>
      <c r="I21" s="91">
        <f t="shared" ref="I21:I22" si="2">D21/H21</f>
        <v>5.1285517635029515E-4</v>
      </c>
      <c r="J21" s="167">
        <f>G21*I21</f>
        <v>30740565.117311869</v>
      </c>
      <c r="K21" s="167"/>
      <c r="L21" s="167">
        <f t="shared" ref="L21:L35" si="3">D21-K21</f>
        <v>23900000</v>
      </c>
      <c r="M21" s="167">
        <v>23900000</v>
      </c>
      <c r="N21" s="1"/>
    </row>
    <row r="22" spans="1:14" ht="39.950000000000003" customHeight="1" x14ac:dyDescent="0.45">
      <c r="A22" s="1"/>
      <c r="B22" s="1"/>
      <c r="C22" s="22" t="s">
        <v>220</v>
      </c>
      <c r="D22" s="167">
        <v>20000</v>
      </c>
      <c r="E22" s="167">
        <v>237000876</v>
      </c>
      <c r="F22" s="167">
        <v>100416752</v>
      </c>
      <c r="G22" s="167">
        <f t="shared" si="1"/>
        <v>136584124</v>
      </c>
      <c r="H22" s="168">
        <v>1810000</v>
      </c>
      <c r="I22" s="91">
        <f t="shared" si="2"/>
        <v>1.1049723756906077E-2</v>
      </c>
      <c r="J22" s="167">
        <f t="shared" ref="J22" si="4">G22*I22</f>
        <v>1509216.8397790054</v>
      </c>
      <c r="K22" s="167"/>
      <c r="L22" s="167">
        <f t="shared" si="3"/>
        <v>20000</v>
      </c>
      <c r="M22" s="167">
        <v>20000</v>
      </c>
      <c r="N22" s="1"/>
    </row>
    <row r="23" spans="1:14" ht="39.950000000000003" customHeight="1" x14ac:dyDescent="0.45">
      <c r="A23" s="1"/>
      <c r="B23" s="1"/>
      <c r="C23" s="22" t="s">
        <v>221</v>
      </c>
      <c r="D23" s="167">
        <v>18000</v>
      </c>
      <c r="E23" s="167">
        <v>18479210</v>
      </c>
      <c r="F23" s="167">
        <v>57561</v>
      </c>
      <c r="G23" s="167">
        <f t="shared" si="1"/>
        <v>18421649</v>
      </c>
      <c r="H23" s="168"/>
      <c r="I23" s="91"/>
      <c r="J23" s="168">
        <v>0</v>
      </c>
      <c r="K23" s="167"/>
      <c r="L23" s="167">
        <f t="shared" si="3"/>
        <v>18000</v>
      </c>
      <c r="M23" s="167">
        <v>210000</v>
      </c>
      <c r="N23" s="1"/>
    </row>
    <row r="24" spans="1:14" ht="39.950000000000003" customHeight="1" x14ac:dyDescent="0.45">
      <c r="A24" s="1"/>
      <c r="B24" s="1"/>
      <c r="C24" s="22" t="s">
        <v>222</v>
      </c>
      <c r="D24" s="167">
        <v>314000</v>
      </c>
      <c r="E24" s="167">
        <v>3409811942</v>
      </c>
      <c r="F24" s="167">
        <v>3267614203</v>
      </c>
      <c r="G24" s="167">
        <f t="shared" si="1"/>
        <v>142197739</v>
      </c>
      <c r="H24" s="168">
        <v>471270000</v>
      </c>
      <c r="I24" s="91">
        <f t="shared" ref="I24:I28" si="5">D24/H24</f>
        <v>6.6628472001188275E-4</v>
      </c>
      <c r="J24" s="167">
        <f t="shared" ref="J24:J28" si="6">G24*I24</f>
        <v>94744.180715937779</v>
      </c>
      <c r="K24" s="167"/>
      <c r="L24" s="167">
        <f t="shared" si="3"/>
        <v>314000</v>
      </c>
      <c r="M24" s="167">
        <v>1770000</v>
      </c>
      <c r="N24" s="1"/>
    </row>
    <row r="25" spans="1:14" ht="39.950000000000003" customHeight="1" x14ac:dyDescent="0.45">
      <c r="A25" s="1"/>
      <c r="B25" s="1"/>
      <c r="C25" s="22" t="s">
        <v>223</v>
      </c>
      <c r="D25" s="167">
        <v>10850000</v>
      </c>
      <c r="E25" s="167">
        <v>258859266039</v>
      </c>
      <c r="F25" s="167">
        <v>232993898834</v>
      </c>
      <c r="G25" s="167">
        <f t="shared" si="1"/>
        <v>25865367205</v>
      </c>
      <c r="H25" s="168">
        <v>10483490000</v>
      </c>
      <c r="I25" s="91">
        <f t="shared" si="5"/>
        <v>1.0349606858021517E-3</v>
      </c>
      <c r="J25" s="167">
        <f t="shared" si="6"/>
        <v>26769638.181011286</v>
      </c>
      <c r="K25" s="167"/>
      <c r="L25" s="167">
        <f t="shared" si="3"/>
        <v>10850000</v>
      </c>
      <c r="M25" s="167">
        <v>10850000</v>
      </c>
      <c r="N25" s="1"/>
    </row>
    <row r="26" spans="1:14" ht="39.950000000000003" customHeight="1" x14ac:dyDescent="0.45">
      <c r="A26" s="1"/>
      <c r="B26" s="1"/>
      <c r="C26" s="22" t="s">
        <v>224</v>
      </c>
      <c r="D26" s="167">
        <v>5408000</v>
      </c>
      <c r="E26" s="167">
        <v>560139222</v>
      </c>
      <c r="F26" s="167">
        <v>102958600</v>
      </c>
      <c r="G26" s="167">
        <f t="shared" si="1"/>
        <v>457180622</v>
      </c>
      <c r="H26" s="168">
        <v>90844000</v>
      </c>
      <c r="I26" s="91"/>
      <c r="J26" s="167">
        <v>0</v>
      </c>
      <c r="K26" s="167"/>
      <c r="L26" s="167">
        <f t="shared" si="3"/>
        <v>5408000</v>
      </c>
      <c r="M26" s="167">
        <v>5408000</v>
      </c>
      <c r="N26" s="1"/>
    </row>
    <row r="27" spans="1:14" ht="39.950000000000003" customHeight="1" x14ac:dyDescent="0.45">
      <c r="A27" s="1"/>
      <c r="B27" s="1"/>
      <c r="C27" s="22" t="s">
        <v>225</v>
      </c>
      <c r="D27" s="167">
        <v>1400000</v>
      </c>
      <c r="E27" s="167">
        <v>50025998269</v>
      </c>
      <c r="F27" s="167">
        <v>46329299945</v>
      </c>
      <c r="G27" s="167">
        <f t="shared" si="1"/>
        <v>3696698324</v>
      </c>
      <c r="H27" s="168">
        <v>2327070000</v>
      </c>
      <c r="I27" s="91">
        <f t="shared" si="5"/>
        <v>6.0161490629847831E-4</v>
      </c>
      <c r="J27" s="167">
        <f t="shared" si="6"/>
        <v>2223988.8158070017</v>
      </c>
      <c r="K27" s="167"/>
      <c r="L27" s="167">
        <f t="shared" si="3"/>
        <v>1400000</v>
      </c>
      <c r="M27" s="167">
        <v>1400000</v>
      </c>
      <c r="N27" s="1"/>
    </row>
    <row r="28" spans="1:14" ht="39.950000000000003" customHeight="1" x14ac:dyDescent="0.45">
      <c r="A28" s="1"/>
      <c r="B28" s="1"/>
      <c r="C28" s="22" t="s">
        <v>226</v>
      </c>
      <c r="D28" s="167">
        <v>200000</v>
      </c>
      <c r="E28" s="167">
        <v>531674766</v>
      </c>
      <c r="F28" s="167">
        <v>58418259</v>
      </c>
      <c r="G28" s="167">
        <f t="shared" si="1"/>
        <v>473256507</v>
      </c>
      <c r="H28" s="168">
        <v>150000000</v>
      </c>
      <c r="I28" s="91">
        <f t="shared" si="5"/>
        <v>1.3333333333333333E-3</v>
      </c>
      <c r="J28" s="167">
        <f t="shared" si="6"/>
        <v>631008.67599999998</v>
      </c>
      <c r="K28" s="167"/>
      <c r="L28" s="167">
        <f t="shared" si="3"/>
        <v>200000</v>
      </c>
      <c r="M28" s="167">
        <v>200000</v>
      </c>
      <c r="N28" s="1"/>
    </row>
    <row r="29" spans="1:14" ht="39.950000000000003" customHeight="1" x14ac:dyDescent="0.45">
      <c r="A29" s="1"/>
      <c r="B29" s="1"/>
      <c r="C29" s="22" t="s">
        <v>366</v>
      </c>
      <c r="D29" s="167">
        <v>100000</v>
      </c>
      <c r="E29" s="167">
        <v>875791687</v>
      </c>
      <c r="F29" s="167">
        <v>114956727</v>
      </c>
      <c r="G29" s="167">
        <f t="shared" si="1"/>
        <v>760834960</v>
      </c>
      <c r="H29" s="168">
        <v>138077631</v>
      </c>
      <c r="I29" s="91">
        <f t="shared" ref="I29:I31" si="7">D29/H29</f>
        <v>7.242302701441916E-4</v>
      </c>
      <c r="J29" s="167">
        <f t="shared" ref="J29:J31" si="8">G29*I29</f>
        <v>551019.70861594519</v>
      </c>
      <c r="K29" s="167"/>
      <c r="L29" s="167">
        <f t="shared" si="3"/>
        <v>100000</v>
      </c>
      <c r="M29" s="167">
        <v>100000</v>
      </c>
      <c r="N29" s="1"/>
    </row>
    <row r="30" spans="1:14" ht="39.950000000000003" customHeight="1" x14ac:dyDescent="0.45">
      <c r="A30" s="1"/>
      <c r="B30" s="1"/>
      <c r="C30" s="22" t="s">
        <v>227</v>
      </c>
      <c r="D30" s="167">
        <v>12037000</v>
      </c>
      <c r="E30" s="167">
        <v>502895495</v>
      </c>
      <c r="F30" s="167">
        <v>11785811</v>
      </c>
      <c r="G30" s="167">
        <f t="shared" si="1"/>
        <v>491109684</v>
      </c>
      <c r="H30" s="168">
        <v>801428000</v>
      </c>
      <c r="I30" s="91">
        <f t="shared" si="7"/>
        <v>1.5019440299066166E-2</v>
      </c>
      <c r="J30" s="167">
        <f t="shared" si="8"/>
        <v>7376192.5791312503</v>
      </c>
      <c r="K30" s="167"/>
      <c r="L30" s="167">
        <f t="shared" si="3"/>
        <v>12037000</v>
      </c>
      <c r="M30" s="167">
        <v>12037000</v>
      </c>
      <c r="N30" s="1"/>
    </row>
    <row r="31" spans="1:14" ht="39.950000000000003" customHeight="1" x14ac:dyDescent="0.45">
      <c r="A31" s="1"/>
      <c r="B31" s="1"/>
      <c r="C31" s="22" t="s">
        <v>228</v>
      </c>
      <c r="D31" s="167">
        <v>600000</v>
      </c>
      <c r="E31" s="167">
        <v>23893823000000</v>
      </c>
      <c r="F31" s="167">
        <v>23444803000000</v>
      </c>
      <c r="G31" s="167">
        <f t="shared" si="1"/>
        <v>449020000000</v>
      </c>
      <c r="H31" s="168">
        <v>16602000000</v>
      </c>
      <c r="I31" s="91">
        <f t="shared" si="7"/>
        <v>3.6140224069389233E-5</v>
      </c>
      <c r="J31" s="167">
        <f t="shared" si="8"/>
        <v>16227683.411637153</v>
      </c>
      <c r="K31" s="167"/>
      <c r="L31" s="167">
        <f t="shared" si="3"/>
        <v>600000</v>
      </c>
      <c r="M31" s="167">
        <v>600000</v>
      </c>
      <c r="N31" s="1"/>
    </row>
    <row r="32" spans="1:14" ht="39.950000000000003" customHeight="1" x14ac:dyDescent="0.45">
      <c r="A32" s="1"/>
      <c r="B32" s="1"/>
      <c r="C32" s="22" t="s">
        <v>229</v>
      </c>
      <c r="D32" s="167">
        <v>3000000</v>
      </c>
      <c r="E32" s="167">
        <v>690127751</v>
      </c>
      <c r="F32" s="167">
        <v>164131730</v>
      </c>
      <c r="G32" s="167">
        <f t="shared" si="1"/>
        <v>525996021</v>
      </c>
      <c r="H32" s="168"/>
      <c r="I32" s="91"/>
      <c r="J32" s="167">
        <v>0</v>
      </c>
      <c r="K32" s="167"/>
      <c r="L32" s="167">
        <f t="shared" si="3"/>
        <v>3000000</v>
      </c>
      <c r="M32" s="167">
        <v>3000000</v>
      </c>
      <c r="N32" s="1"/>
    </row>
    <row r="33" spans="1:14" ht="39.950000000000003" customHeight="1" x14ac:dyDescent="0.45">
      <c r="A33" s="1"/>
      <c r="B33" s="1"/>
      <c r="C33" s="22" t="s">
        <v>230</v>
      </c>
      <c r="D33" s="167">
        <v>500000</v>
      </c>
      <c r="E33" s="167">
        <v>0</v>
      </c>
      <c r="F33" s="167"/>
      <c r="G33" s="167">
        <f t="shared" si="1"/>
        <v>0</v>
      </c>
      <c r="H33" s="168"/>
      <c r="I33" s="91"/>
      <c r="J33" s="167">
        <v>0</v>
      </c>
      <c r="K33" s="167"/>
      <c r="L33" s="167">
        <f t="shared" si="3"/>
        <v>500000</v>
      </c>
      <c r="M33" s="167">
        <v>0</v>
      </c>
      <c r="N33" s="1"/>
    </row>
    <row r="34" spans="1:14" ht="39.950000000000003" customHeight="1" x14ac:dyDescent="0.45">
      <c r="A34" s="1"/>
      <c r="B34" s="1"/>
      <c r="C34" s="22" t="s">
        <v>231</v>
      </c>
      <c r="D34" s="167">
        <v>231000</v>
      </c>
      <c r="E34" s="167">
        <v>0</v>
      </c>
      <c r="F34" s="167"/>
      <c r="G34" s="167">
        <f t="shared" si="1"/>
        <v>0</v>
      </c>
      <c r="H34" s="168"/>
      <c r="I34" s="91"/>
      <c r="J34" s="167">
        <v>0</v>
      </c>
      <c r="K34" s="167"/>
      <c r="L34" s="167">
        <f t="shared" si="3"/>
        <v>231000</v>
      </c>
      <c r="M34" s="167">
        <v>0</v>
      </c>
      <c r="N34" s="1"/>
    </row>
    <row r="35" spans="1:14" ht="39.950000000000003" customHeight="1" x14ac:dyDescent="0.45">
      <c r="A35" s="1"/>
      <c r="B35" s="1"/>
      <c r="C35" s="22" t="s">
        <v>232</v>
      </c>
      <c r="D35" s="167">
        <v>72000</v>
      </c>
      <c r="E35" s="167">
        <v>0</v>
      </c>
      <c r="F35" s="167"/>
      <c r="G35" s="167">
        <f t="shared" si="1"/>
        <v>0</v>
      </c>
      <c r="H35" s="168"/>
      <c r="I35" s="91"/>
      <c r="J35" s="167">
        <v>0</v>
      </c>
      <c r="K35" s="167"/>
      <c r="L35" s="167">
        <f t="shared" si="3"/>
        <v>72000</v>
      </c>
      <c r="M35" s="167">
        <v>0</v>
      </c>
      <c r="N35" s="1"/>
    </row>
    <row r="36" spans="1:14" ht="39.950000000000003" customHeight="1" x14ac:dyDescent="0.45">
      <c r="A36" s="1"/>
      <c r="B36" s="1"/>
      <c r="C36" s="22" t="s">
        <v>233</v>
      </c>
      <c r="D36" s="167">
        <v>476000</v>
      </c>
      <c r="E36" s="167">
        <v>776547985</v>
      </c>
      <c r="F36" s="167">
        <v>9052942</v>
      </c>
      <c r="G36" s="167">
        <f t="shared" si="1"/>
        <v>767495043</v>
      </c>
      <c r="H36" s="168">
        <v>736847971</v>
      </c>
      <c r="I36" s="91">
        <f>D36/H36</f>
        <v>6.4599485746565219E-4</v>
      </c>
      <c r="J36" s="167">
        <f>G36*I36</f>
        <v>495797.85090837959</v>
      </c>
      <c r="K36" s="167"/>
      <c r="L36" s="167">
        <f>D36-K36</f>
        <v>476000</v>
      </c>
      <c r="M36" s="167">
        <v>0</v>
      </c>
      <c r="N36" s="1"/>
    </row>
    <row r="37" spans="1:14" ht="39.950000000000003" customHeight="1" x14ac:dyDescent="0.45">
      <c r="A37" s="1"/>
      <c r="B37" s="1"/>
      <c r="C37" s="22" t="s">
        <v>274</v>
      </c>
      <c r="D37" s="186"/>
      <c r="E37" s="186"/>
      <c r="F37" s="186"/>
      <c r="G37" s="186"/>
      <c r="H37" s="187"/>
      <c r="I37" s="188"/>
      <c r="J37" s="186"/>
      <c r="K37" s="186"/>
      <c r="L37" s="168">
        <v>12800</v>
      </c>
      <c r="M37" s="186"/>
      <c r="N37" s="1"/>
    </row>
    <row r="38" spans="1:14" ht="39.950000000000003" customHeight="1" x14ac:dyDescent="0.45">
      <c r="A38" s="1"/>
      <c r="B38" s="1"/>
      <c r="C38" s="19" t="s">
        <v>8</v>
      </c>
      <c r="D38" s="167">
        <f>SUM(D17:D37)</f>
        <v>60176000</v>
      </c>
      <c r="E38" s="167">
        <f>SUM(E17:E37)</f>
        <v>24484114607661</v>
      </c>
      <c r="F38" s="167">
        <f t="shared" ref="F38:M38" si="9">SUM(F17:F37)</f>
        <v>23941752418414</v>
      </c>
      <c r="G38" s="167">
        <f t="shared" si="9"/>
        <v>542362189247</v>
      </c>
      <c r="H38" s="167">
        <f t="shared" si="9"/>
        <v>78504687602</v>
      </c>
      <c r="I38" s="90">
        <f>SUM(I17:I37)</f>
        <v>4.2124578229447623E-2</v>
      </c>
      <c r="J38" s="167">
        <f>SUM(J17:J37)</f>
        <v>87323323.556417823</v>
      </c>
      <c r="K38" s="167">
        <f t="shared" si="9"/>
        <v>1049000</v>
      </c>
      <c r="L38" s="167">
        <f>SUM(L17:L37)</f>
        <v>59139800</v>
      </c>
      <c r="M38" s="167">
        <f t="shared" si="9"/>
        <v>60545000</v>
      </c>
      <c r="N38" s="1"/>
    </row>
    <row r="39" spans="1:14" ht="7.5" customHeight="1" x14ac:dyDescent="0.45"/>
    <row r="40" spans="1:14" ht="6.75" customHeight="1" x14ac:dyDescent="0.45"/>
  </sheetData>
  <phoneticPr fontId="3"/>
  <pageMargins left="0.70866141732283472" right="0.70866141732283472" top="0.74803149606299213" bottom="0.74803149606299213" header="0.31496062992125984" footer="0.31496062992125984"/>
  <pageSetup paperSize="9" scale="61" fitToHeight="2"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C1:R36"/>
  <sheetViews>
    <sheetView view="pageBreakPreview" zoomScaleNormal="100" zoomScaleSheetLayoutView="100" workbookViewId="0">
      <selection activeCell="B1" sqref="B1"/>
    </sheetView>
  </sheetViews>
  <sheetFormatPr defaultRowHeight="13.25" x14ac:dyDescent="0.45"/>
  <cols>
    <col min="1" max="1" width="1.2265625" customWidth="1"/>
    <col min="2" max="2" width="5.6328125" customWidth="1"/>
    <col min="3" max="3" width="25.5" bestFit="1" customWidth="1"/>
    <col min="4" max="9" width="15.6328125" customWidth="1"/>
    <col min="10" max="10" width="10.7265625" hidden="1" customWidth="1"/>
    <col min="11" max="11" width="0.7265625" customWidth="1"/>
    <col min="12" max="12" width="0.36328125" customWidth="1"/>
    <col min="13" max="13" width="5.2265625" customWidth="1"/>
    <col min="16" max="16" width="9.36328125" bestFit="1" customWidth="1"/>
    <col min="17" max="17" width="10.6328125" bestFit="1" customWidth="1"/>
    <col min="18" max="18" width="10.1328125" bestFit="1" customWidth="1"/>
  </cols>
  <sheetData>
    <row r="1" spans="3:18" ht="60" customHeight="1" x14ac:dyDescent="0.45"/>
    <row r="2" spans="3:18" ht="18.75" customHeight="1" x14ac:dyDescent="0.45">
      <c r="C2" s="23" t="s">
        <v>71</v>
      </c>
      <c r="I2" s="24" t="s">
        <v>188</v>
      </c>
    </row>
    <row r="3" spans="3:18" s="1" customFormat="1" ht="17.45" customHeight="1" x14ac:dyDescent="0.45">
      <c r="C3" s="243" t="s">
        <v>68</v>
      </c>
      <c r="D3" s="244" t="s">
        <v>5</v>
      </c>
      <c r="E3" s="244" t="s">
        <v>3</v>
      </c>
      <c r="F3" s="244" t="s">
        <v>1</v>
      </c>
      <c r="G3" s="244" t="s">
        <v>2</v>
      </c>
      <c r="H3" s="246" t="s">
        <v>69</v>
      </c>
      <c r="I3" s="241" t="s">
        <v>70</v>
      </c>
      <c r="J3" s="26" t="s">
        <v>8</v>
      </c>
    </row>
    <row r="4" spans="3:18" s="21" customFormat="1" ht="17.45" customHeight="1" x14ac:dyDescent="0.45">
      <c r="C4" s="243"/>
      <c r="D4" s="245"/>
      <c r="E4" s="245"/>
      <c r="F4" s="245"/>
      <c r="G4" s="245"/>
      <c r="H4" s="245"/>
      <c r="I4" s="242"/>
      <c r="J4" s="28"/>
    </row>
    <row r="5" spans="3:18" s="1" customFormat="1" ht="24" customHeight="1" x14ac:dyDescent="0.45">
      <c r="C5" s="29" t="s">
        <v>7</v>
      </c>
      <c r="D5" s="165">
        <v>542342242</v>
      </c>
      <c r="E5" s="150">
        <v>0</v>
      </c>
      <c r="F5" s="150">
        <v>0</v>
      </c>
      <c r="G5" s="150">
        <v>0</v>
      </c>
      <c r="H5" s="151">
        <f t="shared" ref="H5:H30" si="0">SUM(D5:G5)</f>
        <v>542342242</v>
      </c>
      <c r="I5" s="151">
        <v>292342242</v>
      </c>
      <c r="J5" s="30"/>
      <c r="Q5" s="147"/>
    </row>
    <row r="6" spans="3:18" s="1" customFormat="1" ht="24" customHeight="1" x14ac:dyDescent="0.45">
      <c r="C6" s="29" t="s">
        <v>246</v>
      </c>
      <c r="D6" s="165">
        <v>151992732</v>
      </c>
      <c r="E6" s="150">
        <v>0</v>
      </c>
      <c r="F6" s="150">
        <v>0</v>
      </c>
      <c r="G6" s="150">
        <v>0</v>
      </c>
      <c r="H6" s="151">
        <f t="shared" si="0"/>
        <v>151992732</v>
      </c>
      <c r="I6" s="151">
        <v>155992732</v>
      </c>
      <c r="J6" s="30"/>
    </row>
    <row r="7" spans="3:18" s="1" customFormat="1" ht="24" customHeight="1" x14ac:dyDescent="0.45">
      <c r="C7" s="29" t="s">
        <v>275</v>
      </c>
      <c r="D7" s="152"/>
      <c r="E7" s="152"/>
      <c r="F7" s="152"/>
      <c r="G7" s="152"/>
      <c r="H7" s="150">
        <v>9539400</v>
      </c>
      <c r="I7" s="152"/>
      <c r="J7" s="30"/>
      <c r="Q7" s="148"/>
      <c r="R7" s="148"/>
    </row>
    <row r="8" spans="3:18" s="1" customFormat="1" ht="24" customHeight="1" x14ac:dyDescent="0.45">
      <c r="C8" s="29" t="s">
        <v>241</v>
      </c>
      <c r="D8" s="150">
        <v>721947</v>
      </c>
      <c r="E8" s="150">
        <v>0</v>
      </c>
      <c r="F8" s="150">
        <v>0</v>
      </c>
      <c r="G8" s="150">
        <v>0</v>
      </c>
      <c r="H8" s="151">
        <f t="shared" si="0"/>
        <v>721947</v>
      </c>
      <c r="I8" s="190"/>
      <c r="J8" s="30"/>
      <c r="P8" s="147"/>
    </row>
    <row r="9" spans="3:18" s="1" customFormat="1" ht="24" customHeight="1" x14ac:dyDescent="0.45">
      <c r="C9" s="29" t="s">
        <v>276</v>
      </c>
      <c r="D9" s="154">
        <v>10673530</v>
      </c>
      <c r="E9" s="154">
        <v>8397774</v>
      </c>
      <c r="F9" s="150">
        <v>0</v>
      </c>
      <c r="G9" s="150">
        <v>0</v>
      </c>
      <c r="H9" s="151">
        <f t="shared" si="0"/>
        <v>19071304</v>
      </c>
      <c r="I9" s="190"/>
      <c r="J9" s="30"/>
      <c r="Q9" s="148"/>
      <c r="R9" s="148"/>
    </row>
    <row r="10" spans="3:18" s="1" customFormat="1" ht="24" customHeight="1" x14ac:dyDescent="0.45">
      <c r="C10" s="29" t="s">
        <v>277</v>
      </c>
      <c r="D10" s="150">
        <v>439073</v>
      </c>
      <c r="E10" s="150">
        <v>2151237</v>
      </c>
      <c r="F10" s="150">
        <v>0</v>
      </c>
      <c r="G10" s="150">
        <v>0</v>
      </c>
      <c r="H10" s="151">
        <f t="shared" si="0"/>
        <v>2590310</v>
      </c>
      <c r="I10" s="190"/>
      <c r="J10" s="30"/>
    </row>
    <row r="11" spans="3:18" s="1" customFormat="1" ht="24" customHeight="1" x14ac:dyDescent="0.45">
      <c r="C11" s="191" t="s">
        <v>247</v>
      </c>
      <c r="D11" s="192"/>
      <c r="E11" s="192"/>
      <c r="F11" s="192"/>
      <c r="G11" s="192"/>
      <c r="H11" s="193">
        <f>SUBTOTAL(9,H5:H10)</f>
        <v>726257935</v>
      </c>
      <c r="I11" s="193"/>
      <c r="J11" s="30"/>
    </row>
    <row r="12" spans="3:18" s="1" customFormat="1" ht="24" customHeight="1" x14ac:dyDescent="0.45">
      <c r="C12" s="29" t="s">
        <v>198</v>
      </c>
      <c r="D12" s="150">
        <v>70020555</v>
      </c>
      <c r="E12" s="150">
        <v>0</v>
      </c>
      <c r="F12" s="150">
        <v>0</v>
      </c>
      <c r="G12" s="150">
        <v>0</v>
      </c>
      <c r="H12" s="151">
        <f t="shared" si="0"/>
        <v>70020555</v>
      </c>
      <c r="I12" s="151">
        <v>57799555</v>
      </c>
      <c r="J12" s="30"/>
    </row>
    <row r="13" spans="3:18" s="1" customFormat="1" ht="24" customHeight="1" x14ac:dyDescent="0.45">
      <c r="C13" s="191" t="s">
        <v>250</v>
      </c>
      <c r="D13" s="193">
        <f>SUBTOTAL(9,D12)</f>
        <v>70020555</v>
      </c>
      <c r="E13" s="193">
        <f t="shared" ref="E13:G13" si="1">SUBTOTAL(9,E12)</f>
        <v>0</v>
      </c>
      <c r="F13" s="193">
        <f t="shared" si="1"/>
        <v>0</v>
      </c>
      <c r="G13" s="193">
        <f t="shared" si="1"/>
        <v>0</v>
      </c>
      <c r="H13" s="193">
        <f>SUBTOTAL(9,H12)</f>
        <v>70020555</v>
      </c>
      <c r="I13" s="193"/>
      <c r="J13" s="30"/>
    </row>
    <row r="14" spans="3:18" s="1" customFormat="1" ht="24" customHeight="1" x14ac:dyDescent="0.45">
      <c r="C14" s="29" t="s">
        <v>204</v>
      </c>
      <c r="D14" s="150">
        <v>3432312</v>
      </c>
      <c r="E14" s="150">
        <v>0</v>
      </c>
      <c r="F14" s="150">
        <v>0</v>
      </c>
      <c r="G14" s="150">
        <v>0</v>
      </c>
      <c r="H14" s="151">
        <f t="shared" si="0"/>
        <v>3432312</v>
      </c>
      <c r="I14" s="151">
        <v>3432312</v>
      </c>
      <c r="J14" s="30"/>
    </row>
    <row r="15" spans="3:18" s="1" customFormat="1" ht="24" customHeight="1" x14ac:dyDescent="0.45">
      <c r="C15" s="29" t="s">
        <v>205</v>
      </c>
      <c r="D15" s="150">
        <v>150095472</v>
      </c>
      <c r="E15" s="150">
        <v>0</v>
      </c>
      <c r="F15" s="150">
        <v>0</v>
      </c>
      <c r="G15" s="150">
        <v>0</v>
      </c>
      <c r="H15" s="151">
        <f t="shared" si="0"/>
        <v>150095472</v>
      </c>
      <c r="I15" s="151">
        <v>95472</v>
      </c>
      <c r="J15" s="30"/>
    </row>
    <row r="16" spans="3:18" s="1" customFormat="1" ht="24" customHeight="1" x14ac:dyDescent="0.45">
      <c r="C16" s="97" t="s">
        <v>367</v>
      </c>
      <c r="D16" s="150">
        <v>5992749</v>
      </c>
      <c r="E16" s="150">
        <v>0</v>
      </c>
      <c r="F16" s="150">
        <v>0</v>
      </c>
      <c r="G16" s="150">
        <v>0</v>
      </c>
      <c r="H16" s="151">
        <f t="shared" ref="H16" si="2">SUM(D16:G16)</f>
        <v>5992749</v>
      </c>
      <c r="I16" s="151"/>
      <c r="J16" s="30"/>
    </row>
    <row r="17" spans="3:10" s="1" customFormat="1" ht="24" customHeight="1" x14ac:dyDescent="0.45">
      <c r="C17" s="97" t="s">
        <v>206</v>
      </c>
      <c r="D17" s="150">
        <v>3221420</v>
      </c>
      <c r="E17" s="150">
        <v>0</v>
      </c>
      <c r="F17" s="150">
        <v>0</v>
      </c>
      <c r="G17" s="150">
        <v>0</v>
      </c>
      <c r="H17" s="151">
        <f t="shared" si="0"/>
        <v>3221420</v>
      </c>
      <c r="I17" s="151">
        <v>3221420</v>
      </c>
      <c r="J17" s="30"/>
    </row>
    <row r="18" spans="3:10" s="1" customFormat="1" ht="24" customHeight="1" x14ac:dyDescent="0.45">
      <c r="C18" s="29" t="s">
        <v>207</v>
      </c>
      <c r="D18" s="150">
        <v>1120650146</v>
      </c>
      <c r="E18" s="150">
        <v>0</v>
      </c>
      <c r="F18" s="150">
        <v>0</v>
      </c>
      <c r="G18" s="150">
        <v>0</v>
      </c>
      <c r="H18" s="151">
        <f t="shared" si="0"/>
        <v>1120650146</v>
      </c>
      <c r="I18" s="151">
        <v>1120650146</v>
      </c>
      <c r="J18" s="30"/>
    </row>
    <row r="19" spans="3:10" s="1" customFormat="1" ht="24" customHeight="1" x14ac:dyDescent="0.45">
      <c r="C19" s="29" t="s">
        <v>208</v>
      </c>
      <c r="D19" s="150">
        <v>521001</v>
      </c>
      <c r="E19" s="150">
        <v>0</v>
      </c>
      <c r="F19" s="150">
        <v>0</v>
      </c>
      <c r="G19" s="150">
        <v>0</v>
      </c>
      <c r="H19" s="151">
        <f t="shared" si="0"/>
        <v>521001</v>
      </c>
      <c r="I19" s="151">
        <v>521001</v>
      </c>
      <c r="J19" s="30"/>
    </row>
    <row r="20" spans="3:10" s="1" customFormat="1" ht="24" customHeight="1" x14ac:dyDescent="0.45">
      <c r="C20" s="29" t="s">
        <v>209</v>
      </c>
      <c r="D20" s="150">
        <v>46507747</v>
      </c>
      <c r="E20" s="150">
        <v>0</v>
      </c>
      <c r="F20" s="150">
        <v>0</v>
      </c>
      <c r="G20" s="150">
        <v>0</v>
      </c>
      <c r="H20" s="151">
        <f t="shared" si="0"/>
        <v>46507747</v>
      </c>
      <c r="I20" s="151">
        <v>46507747</v>
      </c>
      <c r="J20" s="30"/>
    </row>
    <row r="21" spans="3:10" s="1" customFormat="1" ht="24" customHeight="1" x14ac:dyDescent="0.45">
      <c r="C21" s="29" t="s">
        <v>210</v>
      </c>
      <c r="D21" s="150">
        <v>2272442</v>
      </c>
      <c r="E21" s="153">
        <v>0</v>
      </c>
      <c r="F21" s="153">
        <v>0</v>
      </c>
      <c r="G21" s="153">
        <v>0</v>
      </c>
      <c r="H21" s="151">
        <f t="shared" si="0"/>
        <v>2272442</v>
      </c>
      <c r="I21" s="151">
        <v>2272442</v>
      </c>
      <c r="J21" s="30"/>
    </row>
    <row r="22" spans="3:10" s="1" customFormat="1" ht="24" customHeight="1" x14ac:dyDescent="0.45">
      <c r="C22" s="29" t="s">
        <v>211</v>
      </c>
      <c r="D22" s="150">
        <v>70017329</v>
      </c>
      <c r="E22" s="153">
        <v>0</v>
      </c>
      <c r="F22" s="153">
        <v>0</v>
      </c>
      <c r="G22" s="153">
        <v>0</v>
      </c>
      <c r="H22" s="151">
        <f t="shared" si="0"/>
        <v>70017329</v>
      </c>
      <c r="I22" s="151">
        <v>83821329</v>
      </c>
      <c r="J22" s="30"/>
    </row>
    <row r="23" spans="3:10" s="1" customFormat="1" ht="24" customHeight="1" x14ac:dyDescent="0.45">
      <c r="C23" s="29" t="s">
        <v>212</v>
      </c>
      <c r="D23" s="154">
        <v>14479275</v>
      </c>
      <c r="E23" s="154">
        <v>0</v>
      </c>
      <c r="F23" s="154">
        <v>0</v>
      </c>
      <c r="G23" s="154">
        <v>0</v>
      </c>
      <c r="H23" s="155">
        <f t="shared" si="0"/>
        <v>14479275</v>
      </c>
      <c r="I23" s="155">
        <v>14479275</v>
      </c>
      <c r="J23" s="30"/>
    </row>
    <row r="24" spans="3:10" s="1" customFormat="1" ht="24" customHeight="1" x14ac:dyDescent="0.45">
      <c r="C24" s="29" t="s">
        <v>213</v>
      </c>
      <c r="D24" s="154">
        <v>5272937</v>
      </c>
      <c r="E24" s="154">
        <v>0</v>
      </c>
      <c r="F24" s="154">
        <v>0</v>
      </c>
      <c r="G24" s="154">
        <v>0</v>
      </c>
      <c r="H24" s="155">
        <f t="shared" si="0"/>
        <v>5272937</v>
      </c>
      <c r="I24" s="155">
        <v>5272937</v>
      </c>
      <c r="J24" s="30"/>
    </row>
    <row r="25" spans="3:10" s="1" customFormat="1" ht="24" customHeight="1" x14ac:dyDescent="0.45">
      <c r="C25" s="29" t="s">
        <v>214</v>
      </c>
      <c r="D25" s="150">
        <v>40000000</v>
      </c>
      <c r="E25" s="150">
        <v>0</v>
      </c>
      <c r="F25" s="150">
        <v>0</v>
      </c>
      <c r="G25" s="150">
        <v>0</v>
      </c>
      <c r="H25" s="151">
        <f t="shared" si="0"/>
        <v>40000000</v>
      </c>
      <c r="I25" s="151"/>
      <c r="J25" s="30"/>
    </row>
    <row r="26" spans="3:10" s="1" customFormat="1" ht="24" customHeight="1" x14ac:dyDescent="0.45">
      <c r="C26" s="29" t="s">
        <v>215</v>
      </c>
      <c r="D26" s="150">
        <v>716511</v>
      </c>
      <c r="E26" s="153">
        <v>0</v>
      </c>
      <c r="F26" s="153">
        <v>43000000</v>
      </c>
      <c r="G26" s="153">
        <v>0</v>
      </c>
      <c r="H26" s="151">
        <f t="shared" si="0"/>
        <v>43716511</v>
      </c>
      <c r="I26" s="151">
        <v>716656</v>
      </c>
      <c r="J26" s="30"/>
    </row>
    <row r="27" spans="3:10" s="1" customFormat="1" ht="24" customHeight="1" x14ac:dyDescent="0.45">
      <c r="C27" s="29" t="s">
        <v>216</v>
      </c>
      <c r="D27" s="150">
        <v>143094751</v>
      </c>
      <c r="E27" s="153">
        <v>0</v>
      </c>
      <c r="F27" s="153">
        <v>0</v>
      </c>
      <c r="G27" s="153">
        <v>35580500</v>
      </c>
      <c r="H27" s="151">
        <f t="shared" si="0"/>
        <v>178675251</v>
      </c>
      <c r="I27" s="151">
        <v>143094751</v>
      </c>
      <c r="J27" s="30"/>
    </row>
    <row r="28" spans="3:10" s="1" customFormat="1" ht="24" customHeight="1" x14ac:dyDescent="0.45">
      <c r="C28" s="29" t="s">
        <v>217</v>
      </c>
      <c r="D28" s="150">
        <v>1710386</v>
      </c>
      <c r="E28" s="153">
        <v>0</v>
      </c>
      <c r="F28" s="153">
        <v>0</v>
      </c>
      <c r="G28" s="153">
        <v>4379088</v>
      </c>
      <c r="H28" s="151">
        <f t="shared" si="0"/>
        <v>6089474</v>
      </c>
      <c r="I28" s="151">
        <v>6199474</v>
      </c>
      <c r="J28" s="30"/>
    </row>
    <row r="29" spans="3:10" s="1" customFormat="1" ht="24" customHeight="1" x14ac:dyDescent="0.45">
      <c r="C29" s="29" t="s">
        <v>248</v>
      </c>
      <c r="D29" s="150">
        <v>78329971</v>
      </c>
      <c r="E29" s="153">
        <v>0</v>
      </c>
      <c r="F29" s="153">
        <v>0</v>
      </c>
      <c r="G29" s="153">
        <v>0</v>
      </c>
      <c r="H29" s="151">
        <f t="shared" si="0"/>
        <v>78329971</v>
      </c>
      <c r="I29" s="156">
        <v>132832971</v>
      </c>
      <c r="J29" s="30"/>
    </row>
    <row r="30" spans="3:10" s="1" customFormat="1" ht="24" customHeight="1" x14ac:dyDescent="0.45">
      <c r="C30" s="29" t="s">
        <v>241</v>
      </c>
      <c r="D30" s="150">
        <v>27294538</v>
      </c>
      <c r="E30" s="153">
        <v>0</v>
      </c>
      <c r="F30" s="153">
        <v>0</v>
      </c>
      <c r="G30" s="153">
        <v>0</v>
      </c>
      <c r="H30" s="150">
        <f t="shared" si="0"/>
        <v>27294538</v>
      </c>
      <c r="I30" s="152"/>
      <c r="J30" s="30"/>
    </row>
    <row r="31" spans="3:10" s="1" customFormat="1" ht="24" customHeight="1" x14ac:dyDescent="0.45">
      <c r="C31" s="29" t="s">
        <v>276</v>
      </c>
      <c r="D31" s="152"/>
      <c r="E31" s="152"/>
      <c r="F31" s="152"/>
      <c r="G31" s="152"/>
      <c r="H31" s="150">
        <v>225960</v>
      </c>
      <c r="I31" s="152"/>
      <c r="J31" s="30"/>
    </row>
    <row r="32" spans="3:10" s="1" customFormat="1" ht="24" customHeight="1" x14ac:dyDescent="0.45">
      <c r="C32" s="191" t="s">
        <v>249</v>
      </c>
      <c r="D32" s="192"/>
      <c r="E32" s="193">
        <f t="shared" ref="E32:G32" si="3">SUBTOTAL(9,E14:E31)</f>
        <v>0</v>
      </c>
      <c r="F32" s="193">
        <f t="shared" si="3"/>
        <v>43000000</v>
      </c>
      <c r="G32" s="193">
        <f t="shared" si="3"/>
        <v>39959588</v>
      </c>
      <c r="H32" s="193">
        <f>SUBTOTAL(9,H14:H31)</f>
        <v>1796794535</v>
      </c>
      <c r="I32" s="194"/>
      <c r="J32" s="30"/>
    </row>
    <row r="33" spans="3:10" s="1" customFormat="1" ht="24" customHeight="1" x14ac:dyDescent="0.45">
      <c r="C33" s="195" t="s">
        <v>8</v>
      </c>
      <c r="D33" s="196"/>
      <c r="E33" s="196"/>
      <c r="F33" s="196"/>
      <c r="G33" s="196"/>
      <c r="H33" s="197">
        <f>SUBTOTAL(9,H5:H32)</f>
        <v>2593073025</v>
      </c>
      <c r="I33" s="197">
        <f>SUM(I5:I32)</f>
        <v>2069252462</v>
      </c>
      <c r="J33" s="30"/>
    </row>
    <row r="34" spans="3:10" s="1" customFormat="1" ht="4.9000000000000004" customHeight="1" x14ac:dyDescent="0.45">
      <c r="C34" s="32"/>
      <c r="D34" s="33"/>
      <c r="E34" s="33"/>
      <c r="F34" s="33"/>
      <c r="G34" s="33"/>
      <c r="H34" s="33"/>
      <c r="I34" s="33"/>
      <c r="J34" s="33"/>
    </row>
    <row r="35" spans="3:10" ht="6.65" customHeight="1" x14ac:dyDescent="0.45">
      <c r="C35" s="12"/>
      <c r="D35" s="12"/>
      <c r="E35" s="12"/>
      <c r="F35" s="12"/>
      <c r="G35" s="12"/>
      <c r="H35" s="12"/>
      <c r="I35" s="12"/>
    </row>
    <row r="36" spans="3:10" ht="1.9" customHeight="1" x14ac:dyDescent="0.45"/>
  </sheetData>
  <mergeCells count="7">
    <mergeCell ref="I3:I4"/>
    <mergeCell ref="C3:C4"/>
    <mergeCell ref="D3:D4"/>
    <mergeCell ref="E3:E4"/>
    <mergeCell ref="F3:F4"/>
    <mergeCell ref="G3:G4"/>
    <mergeCell ref="H3:H4"/>
  </mergeCells>
  <phoneticPr fontId="3"/>
  <printOptions horizontalCentered="1"/>
  <pageMargins left="0.19685039370078741" right="0.19685039370078741" top="0.39370078740157483" bottom="0.15748031496062992" header="0.31496062992125984" footer="0.31496062992125984"/>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C1:L27"/>
  <sheetViews>
    <sheetView view="pageBreakPreview" zoomScaleNormal="100" zoomScaleSheetLayoutView="100" workbookViewId="0">
      <selection activeCell="D23" sqref="D23"/>
    </sheetView>
  </sheetViews>
  <sheetFormatPr defaultRowHeight="13.25" x14ac:dyDescent="0.45"/>
  <cols>
    <col min="1" max="1" width="3.2265625" customWidth="1"/>
    <col min="2" max="2" width="0.86328125" customWidth="1"/>
    <col min="3" max="3" width="19.6328125" customWidth="1"/>
    <col min="4" max="8" width="14.6328125" customWidth="1"/>
    <col min="9" max="9" width="0.86328125" customWidth="1"/>
    <col min="10" max="10" width="13.1328125" customWidth="1"/>
  </cols>
  <sheetData>
    <row r="1" spans="3:12" ht="27" customHeight="1" x14ac:dyDescent="0.45"/>
    <row r="2" spans="3:12" ht="19.5" customHeight="1" x14ac:dyDescent="0.45">
      <c r="C2" s="34" t="s">
        <v>87</v>
      </c>
      <c r="D2" s="35"/>
      <c r="E2" s="35"/>
      <c r="F2" s="35"/>
      <c r="G2" s="35"/>
      <c r="H2" s="35" t="s">
        <v>188</v>
      </c>
      <c r="I2" s="2"/>
      <c r="J2" s="2"/>
      <c r="K2" s="2"/>
      <c r="L2" s="2"/>
    </row>
    <row r="3" spans="3:12" s="1" customFormat="1" ht="21" customHeight="1" x14ac:dyDescent="0.45">
      <c r="C3" s="246" t="s">
        <v>72</v>
      </c>
      <c r="D3" s="248" t="s">
        <v>4</v>
      </c>
      <c r="E3" s="249"/>
      <c r="F3" s="248" t="s">
        <v>6</v>
      </c>
      <c r="G3" s="249"/>
      <c r="H3" s="246" t="s">
        <v>73</v>
      </c>
    </row>
    <row r="4" spans="3:12" s="1" customFormat="1" ht="21.95" customHeight="1" x14ac:dyDescent="0.45">
      <c r="C4" s="247"/>
      <c r="D4" s="36" t="s">
        <v>74</v>
      </c>
      <c r="E4" s="36" t="s">
        <v>75</v>
      </c>
      <c r="F4" s="36" t="s">
        <v>74</v>
      </c>
      <c r="G4" s="36" t="s">
        <v>75</v>
      </c>
      <c r="H4" s="247"/>
    </row>
    <row r="5" spans="3:12" s="1" customFormat="1" ht="20.149999999999999" customHeight="1" x14ac:dyDescent="0.45">
      <c r="C5" s="37" t="s">
        <v>76</v>
      </c>
      <c r="D5" s="169"/>
      <c r="E5" s="169"/>
      <c r="F5" s="169"/>
      <c r="G5" s="169"/>
      <c r="H5" s="170"/>
    </row>
    <row r="6" spans="3:12" s="1" customFormat="1" ht="20.149999999999999" customHeight="1" x14ac:dyDescent="0.45">
      <c r="C6" s="37" t="s">
        <v>77</v>
      </c>
      <c r="D6" s="169"/>
      <c r="E6" s="169"/>
      <c r="F6" s="169"/>
      <c r="G6" s="169"/>
      <c r="H6" s="170"/>
    </row>
    <row r="7" spans="3:12" s="1" customFormat="1" ht="20.149999999999999" customHeight="1" x14ac:dyDescent="0.45">
      <c r="C7" s="37" t="s">
        <v>88</v>
      </c>
      <c r="D7" s="169"/>
      <c r="E7" s="169"/>
      <c r="F7" s="169"/>
      <c r="G7" s="169"/>
      <c r="H7" s="170"/>
    </row>
    <row r="8" spans="3:12" s="1" customFormat="1" ht="20.149999999999999" customHeight="1" x14ac:dyDescent="0.45">
      <c r="C8" s="31" t="s">
        <v>78</v>
      </c>
      <c r="D8" s="155"/>
      <c r="E8" s="155"/>
      <c r="F8" s="155"/>
      <c r="G8" s="155"/>
      <c r="H8" s="155"/>
    </row>
    <row r="9" spans="3:12" s="1" customFormat="1" ht="20.149999999999999" customHeight="1" x14ac:dyDescent="0.45">
      <c r="C9" s="31" t="s">
        <v>79</v>
      </c>
      <c r="D9" s="155"/>
      <c r="E9" s="155"/>
      <c r="F9" s="155"/>
      <c r="G9" s="155"/>
      <c r="H9" s="155"/>
    </row>
    <row r="10" spans="3:12" s="1" customFormat="1" ht="20.149999999999999" customHeight="1" x14ac:dyDescent="0.45">
      <c r="C10" s="31" t="s">
        <v>88</v>
      </c>
      <c r="D10" s="155"/>
      <c r="E10" s="155"/>
      <c r="F10" s="155"/>
      <c r="G10" s="155"/>
      <c r="H10" s="155"/>
    </row>
    <row r="11" spans="3:12" s="1" customFormat="1" ht="20.149999999999999" customHeight="1" x14ac:dyDescent="0.45">
      <c r="C11" s="31" t="s">
        <v>80</v>
      </c>
      <c r="D11" s="155"/>
      <c r="E11" s="155"/>
      <c r="F11" s="155"/>
      <c r="G11" s="155"/>
      <c r="H11" s="155"/>
    </row>
    <row r="12" spans="3:12" s="1" customFormat="1" ht="20.149999999999999" customHeight="1" x14ac:dyDescent="0.45">
      <c r="C12" s="31" t="s">
        <v>81</v>
      </c>
      <c r="D12" s="155"/>
      <c r="E12" s="155"/>
      <c r="F12" s="155"/>
      <c r="G12" s="155"/>
      <c r="H12" s="155"/>
    </row>
    <row r="13" spans="3:12" s="1" customFormat="1" ht="20.149999999999999" customHeight="1" x14ac:dyDescent="0.45">
      <c r="C13" s="31" t="s">
        <v>88</v>
      </c>
      <c r="D13" s="155"/>
      <c r="E13" s="155"/>
      <c r="F13" s="155"/>
      <c r="G13" s="155"/>
      <c r="H13" s="155"/>
    </row>
    <row r="14" spans="3:12" s="1" customFormat="1" ht="20.149999999999999" customHeight="1" x14ac:dyDescent="0.45">
      <c r="C14" s="31" t="s">
        <v>82</v>
      </c>
      <c r="D14" s="155"/>
      <c r="E14" s="155"/>
      <c r="F14" s="155"/>
      <c r="G14" s="155"/>
      <c r="H14" s="155"/>
    </row>
    <row r="15" spans="3:12" s="1" customFormat="1" ht="20.149999999999999" customHeight="1" x14ac:dyDescent="0.45">
      <c r="C15" s="31" t="s">
        <v>83</v>
      </c>
      <c r="D15" s="155"/>
      <c r="E15" s="155"/>
      <c r="F15" s="155"/>
      <c r="G15" s="155"/>
      <c r="H15" s="155"/>
    </row>
    <row r="16" spans="3:12" s="1" customFormat="1" ht="20.149999999999999" customHeight="1" x14ac:dyDescent="0.45">
      <c r="C16" s="31" t="s">
        <v>88</v>
      </c>
      <c r="D16" s="155"/>
      <c r="E16" s="155"/>
      <c r="F16" s="155"/>
      <c r="G16" s="155"/>
      <c r="H16" s="155"/>
    </row>
    <row r="17" spans="3:12" s="1" customFormat="1" ht="20.149999999999999" customHeight="1" x14ac:dyDescent="0.45">
      <c r="C17" s="31" t="s">
        <v>84</v>
      </c>
      <c r="D17" s="155"/>
      <c r="E17" s="155"/>
      <c r="F17" s="155"/>
      <c r="G17" s="155"/>
      <c r="H17" s="155"/>
    </row>
    <row r="18" spans="3:12" s="1" customFormat="1" ht="20.149999999999999" customHeight="1" x14ac:dyDescent="0.45">
      <c r="C18" s="31" t="s">
        <v>85</v>
      </c>
      <c r="D18" s="155"/>
      <c r="E18" s="155"/>
      <c r="F18" s="155"/>
      <c r="G18" s="155"/>
      <c r="H18" s="155"/>
    </row>
    <row r="19" spans="3:12" s="1" customFormat="1" ht="20.149999999999999" customHeight="1" x14ac:dyDescent="0.45">
      <c r="C19" s="31" t="s">
        <v>88</v>
      </c>
      <c r="D19" s="155"/>
      <c r="E19" s="155"/>
      <c r="F19" s="155"/>
      <c r="G19" s="155"/>
      <c r="H19" s="155"/>
    </row>
    <row r="20" spans="3:12" s="1" customFormat="1" ht="20.149999999999999" customHeight="1" x14ac:dyDescent="0.45">
      <c r="C20" s="31" t="s">
        <v>86</v>
      </c>
      <c r="D20" s="155"/>
      <c r="E20" s="155"/>
      <c r="F20" s="155"/>
      <c r="G20" s="155"/>
      <c r="H20" s="155"/>
    </row>
    <row r="21" spans="3:12" s="1" customFormat="1" ht="20.149999999999999" customHeight="1" x14ac:dyDescent="0.45">
      <c r="C21" s="105" t="s">
        <v>218</v>
      </c>
      <c r="D21" s="155">
        <v>810000000</v>
      </c>
      <c r="E21" s="155">
        <v>0</v>
      </c>
      <c r="F21" s="155">
        <v>30000000</v>
      </c>
      <c r="G21" s="155"/>
      <c r="H21" s="155">
        <v>0</v>
      </c>
    </row>
    <row r="22" spans="3:12" s="1" customFormat="1" ht="20.149999999999999" customHeight="1" x14ac:dyDescent="0.45">
      <c r="C22" s="103"/>
      <c r="D22" s="155"/>
      <c r="E22" s="155"/>
      <c r="F22" s="155"/>
      <c r="G22" s="155"/>
      <c r="H22" s="155"/>
    </row>
    <row r="23" spans="3:12" s="1" customFormat="1" ht="20.149999999999999" customHeight="1" x14ac:dyDescent="0.45">
      <c r="C23" s="31"/>
      <c r="D23" s="155"/>
      <c r="E23" s="155"/>
      <c r="F23" s="155"/>
      <c r="G23" s="155"/>
      <c r="H23" s="155"/>
    </row>
    <row r="24" spans="3:12" s="1" customFormat="1" ht="20.149999999999999" customHeight="1" x14ac:dyDescent="0.45">
      <c r="C24" s="25" t="s">
        <v>8</v>
      </c>
      <c r="D24" s="155">
        <f t="shared" ref="D24:I24" si="0">SUM(D5:D23)</f>
        <v>810000000</v>
      </c>
      <c r="E24" s="155">
        <f t="shared" si="0"/>
        <v>0</v>
      </c>
      <c r="F24" s="155">
        <f t="shared" si="0"/>
        <v>30000000</v>
      </c>
      <c r="G24" s="155">
        <f t="shared" si="0"/>
        <v>0</v>
      </c>
      <c r="H24" s="155">
        <f t="shared" si="0"/>
        <v>0</v>
      </c>
      <c r="I24" s="104">
        <f t="shared" si="0"/>
        <v>0</v>
      </c>
    </row>
    <row r="25" spans="3:12" ht="3.75" customHeight="1" x14ac:dyDescent="0.45">
      <c r="C25" s="39"/>
      <c r="D25" s="40"/>
      <c r="E25" s="40"/>
      <c r="F25" s="40"/>
      <c r="G25" s="40"/>
      <c r="H25" s="40"/>
      <c r="I25" s="41"/>
      <c r="J25" s="41"/>
      <c r="K25" s="41"/>
      <c r="L25" s="5"/>
    </row>
    <row r="26" spans="3:12" x14ac:dyDescent="0.45">
      <c r="D26" s="41"/>
      <c r="E26" s="41"/>
      <c r="F26" s="41"/>
      <c r="G26" s="41"/>
      <c r="H26" s="41"/>
      <c r="I26" s="41"/>
      <c r="J26" s="41"/>
    </row>
    <row r="27" spans="3:12" x14ac:dyDescent="0.45">
      <c r="D27" s="12"/>
      <c r="E27" s="12"/>
      <c r="F27" s="12"/>
      <c r="G27" s="12"/>
      <c r="H27" s="12"/>
      <c r="I27" s="12"/>
      <c r="J27" s="12"/>
    </row>
  </sheetData>
  <mergeCells count="4">
    <mergeCell ref="C3:C4"/>
    <mergeCell ref="D3:E3"/>
    <mergeCell ref="F3:G3"/>
    <mergeCell ref="H3:H4"/>
  </mergeCells>
  <phoneticPr fontId="3"/>
  <printOptions horizontalCentered="1"/>
  <pageMargins left="0.11811023622047245" right="0.11811023622047245" top="0" bottom="0" header="0.31496062992125984" footer="0.31496062992125984"/>
  <pageSetup paperSize="9" scale="11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H31"/>
  <sheetViews>
    <sheetView view="pageBreakPreview" zoomScaleNormal="80" zoomScaleSheetLayoutView="100" workbookViewId="0">
      <selection activeCell="V6" sqref="V6"/>
    </sheetView>
  </sheetViews>
  <sheetFormatPr defaultRowHeight="13.25" x14ac:dyDescent="0.45"/>
  <cols>
    <col min="1" max="1" width="1" customWidth="1"/>
    <col min="2" max="2" width="26" bestFit="1" customWidth="1"/>
    <col min="3" max="4" width="18.6328125" customWidth="1"/>
    <col min="5" max="5" width="3.5" customWidth="1"/>
    <col min="6" max="6" width="31.81640625" bestFit="1" customWidth="1"/>
    <col min="7" max="8" width="18.6328125" customWidth="1"/>
    <col min="9" max="9" width="11.36328125" customWidth="1"/>
  </cols>
  <sheetData>
    <row r="1" spans="2:8" ht="12.75" customHeight="1" x14ac:dyDescent="0.45"/>
    <row r="2" spans="2:8" ht="19.5" customHeight="1" x14ac:dyDescent="0.45">
      <c r="B2" t="s">
        <v>89</v>
      </c>
      <c r="C2" s="2"/>
      <c r="D2" s="6" t="s">
        <v>188</v>
      </c>
      <c r="E2" s="2"/>
      <c r="F2" s="41" t="s">
        <v>90</v>
      </c>
      <c r="G2" s="2"/>
      <c r="H2" s="6" t="s">
        <v>188</v>
      </c>
    </row>
    <row r="3" spans="2:8" s="1" customFormat="1" ht="30" customHeight="1" x14ac:dyDescent="0.45">
      <c r="B3" s="38" t="s">
        <v>72</v>
      </c>
      <c r="C3" s="38" t="s">
        <v>91</v>
      </c>
      <c r="D3" s="38" t="s">
        <v>92</v>
      </c>
      <c r="E3" s="42"/>
      <c r="F3" s="38" t="s">
        <v>72</v>
      </c>
      <c r="G3" s="38" t="s">
        <v>91</v>
      </c>
      <c r="H3" s="38" t="s">
        <v>92</v>
      </c>
    </row>
    <row r="4" spans="2:8" s="1" customFormat="1" ht="18" customHeight="1" x14ac:dyDescent="0.45">
      <c r="B4" s="43" t="s">
        <v>93</v>
      </c>
      <c r="C4" s="157"/>
      <c r="D4" s="157"/>
      <c r="E4" s="42"/>
      <c r="F4" s="43" t="s">
        <v>93</v>
      </c>
      <c r="G4" s="157"/>
      <c r="H4" s="157"/>
    </row>
    <row r="5" spans="2:8" s="1" customFormat="1" ht="18" customHeight="1" x14ac:dyDescent="0.45">
      <c r="B5" s="44" t="s">
        <v>94</v>
      </c>
      <c r="C5" s="158">
        <f>SUBTOTAL(9,C6:C7)</f>
        <v>0</v>
      </c>
      <c r="D5" s="158">
        <f>SUBTOTAL(9,D6:D7)</f>
        <v>0</v>
      </c>
      <c r="E5" s="42"/>
      <c r="F5" s="44" t="s">
        <v>94</v>
      </c>
      <c r="G5" s="158">
        <f>SUBTOTAL(9,G6:G7)</f>
        <v>0</v>
      </c>
      <c r="H5" s="158">
        <f>SUBTOTAL(9,H6:H7)</f>
        <v>0</v>
      </c>
    </row>
    <row r="6" spans="2:8" s="1" customFormat="1" ht="18" customHeight="1" x14ac:dyDescent="0.45">
      <c r="B6" s="31" t="s">
        <v>95</v>
      </c>
      <c r="C6" s="159"/>
      <c r="D6" s="159"/>
      <c r="E6" s="42"/>
      <c r="F6" s="31" t="s">
        <v>95</v>
      </c>
      <c r="G6" s="159"/>
      <c r="H6" s="159"/>
    </row>
    <row r="7" spans="2:8" s="1" customFormat="1" ht="18" customHeight="1" x14ac:dyDescent="0.45">
      <c r="B7" s="31" t="s">
        <v>96</v>
      </c>
      <c r="C7" s="159"/>
      <c r="D7" s="159"/>
      <c r="E7" s="42"/>
      <c r="F7" s="31" t="s">
        <v>96</v>
      </c>
      <c r="G7" s="159"/>
      <c r="H7" s="159"/>
    </row>
    <row r="8" spans="2:8" s="1" customFormat="1" ht="18" customHeight="1" x14ac:dyDescent="0.45">
      <c r="B8" s="29" t="s">
        <v>86</v>
      </c>
      <c r="C8" s="159">
        <f>SUBTOTAL(9,C9:C10)</f>
        <v>0</v>
      </c>
      <c r="D8" s="159">
        <f>SUBTOTAL(9,D9:D10)</f>
        <v>0</v>
      </c>
      <c r="E8" s="42"/>
      <c r="F8" s="29" t="s">
        <v>86</v>
      </c>
      <c r="G8" s="159">
        <f>SUBTOTAL(9,G9:G10)</f>
        <v>0</v>
      </c>
      <c r="H8" s="159">
        <f>SUBTOTAL(9,H9:H10)</f>
        <v>0</v>
      </c>
    </row>
    <row r="9" spans="2:8" s="1" customFormat="1" ht="18" customHeight="1" x14ac:dyDescent="0.45">
      <c r="B9" s="103"/>
      <c r="C9" s="159"/>
      <c r="D9" s="159"/>
      <c r="E9" s="42"/>
      <c r="F9" s="103"/>
      <c r="G9" s="159"/>
      <c r="H9" s="159"/>
    </row>
    <row r="10" spans="2:8" s="1" customFormat="1" ht="18" customHeight="1" x14ac:dyDescent="0.45">
      <c r="B10" s="31"/>
      <c r="C10" s="159"/>
      <c r="D10" s="159"/>
      <c r="E10" s="42"/>
      <c r="F10" s="31"/>
      <c r="G10" s="159"/>
      <c r="H10" s="159"/>
    </row>
    <row r="11" spans="2:8" s="1" customFormat="1" ht="18" customHeight="1" thickBot="1" x14ac:dyDescent="0.6">
      <c r="B11" s="45" t="s">
        <v>97</v>
      </c>
      <c r="C11" s="160">
        <f>SUBTOTAL(9,C5:C10)</f>
        <v>0</v>
      </c>
      <c r="D11" s="160">
        <f>SUBTOTAL(9,D5:D10)</f>
        <v>0</v>
      </c>
      <c r="E11" s="42"/>
      <c r="F11" s="45" t="s">
        <v>97</v>
      </c>
      <c r="G11" s="160">
        <f>SUBTOTAL(9,G5:G10)</f>
        <v>0</v>
      </c>
      <c r="H11" s="160">
        <f>SUBTOTAL(9,H5:H10)</f>
        <v>0</v>
      </c>
    </row>
    <row r="12" spans="2:8" s="1" customFormat="1" ht="18" customHeight="1" thickTop="1" x14ac:dyDescent="0.45">
      <c r="B12" s="46" t="s">
        <v>98</v>
      </c>
      <c r="C12" s="46"/>
      <c r="D12" s="46"/>
      <c r="E12" s="42"/>
      <c r="F12" s="46" t="s">
        <v>98</v>
      </c>
      <c r="G12" s="46"/>
      <c r="H12" s="46"/>
    </row>
    <row r="13" spans="2:8" s="1" customFormat="1" ht="18" customHeight="1" x14ac:dyDescent="0.45">
      <c r="B13" s="46" t="s">
        <v>99</v>
      </c>
      <c r="C13" s="161">
        <f>SUBTOTAL(9,C14:C20)</f>
        <v>166971027</v>
      </c>
      <c r="D13" s="92">
        <f>SUBTOTAL(9,D14:D20)</f>
        <v>9434962</v>
      </c>
      <c r="E13" s="42"/>
      <c r="F13" s="46" t="s">
        <v>99</v>
      </c>
      <c r="G13" s="161">
        <f>SUBTOTAL(9,G14:G20)</f>
        <v>25096346</v>
      </c>
      <c r="H13" s="92">
        <f>SUBTOTAL(9,H14:H20)</f>
        <v>1460789</v>
      </c>
    </row>
    <row r="14" spans="2:8" s="1" customFormat="1" ht="18" customHeight="1" x14ac:dyDescent="0.45">
      <c r="B14" s="103" t="s">
        <v>234</v>
      </c>
      <c r="C14" s="89">
        <v>14223959</v>
      </c>
      <c r="D14" s="89">
        <v>881885</v>
      </c>
      <c r="E14" s="42"/>
      <c r="F14" s="103" t="s">
        <v>234</v>
      </c>
      <c r="G14" s="89">
        <v>2823300</v>
      </c>
      <c r="H14" s="89">
        <v>175045</v>
      </c>
    </row>
    <row r="15" spans="2:8" s="1" customFormat="1" ht="18" customHeight="1" x14ac:dyDescent="0.45">
      <c r="B15" s="103" t="s">
        <v>235</v>
      </c>
      <c r="C15" s="89">
        <v>994664</v>
      </c>
      <c r="D15" s="89">
        <v>61669</v>
      </c>
      <c r="E15" s="42"/>
      <c r="F15" s="103" t="s">
        <v>235</v>
      </c>
      <c r="G15" s="89">
        <v>52700</v>
      </c>
      <c r="H15" s="89">
        <v>3267</v>
      </c>
    </row>
    <row r="16" spans="2:8" s="1" customFormat="1" ht="18" customHeight="1" x14ac:dyDescent="0.45">
      <c r="B16" s="103" t="s">
        <v>236</v>
      </c>
      <c r="C16" s="89">
        <v>29988677</v>
      </c>
      <c r="D16" s="89">
        <v>1859298</v>
      </c>
      <c r="E16" s="42"/>
      <c r="F16" s="103" t="s">
        <v>236</v>
      </c>
      <c r="G16" s="89">
        <v>6439152</v>
      </c>
      <c r="H16" s="89">
        <v>399227</v>
      </c>
    </row>
    <row r="17" spans="2:8" s="1" customFormat="1" ht="18" customHeight="1" x14ac:dyDescent="0.45">
      <c r="B17" s="103" t="s">
        <v>237</v>
      </c>
      <c r="C17" s="89">
        <v>3454010</v>
      </c>
      <c r="D17" s="89">
        <v>214149</v>
      </c>
      <c r="E17" s="42"/>
      <c r="F17" s="103" t="s">
        <v>237</v>
      </c>
      <c r="G17" s="89">
        <v>597300</v>
      </c>
      <c r="H17" s="89">
        <v>37033</v>
      </c>
    </row>
    <row r="18" spans="2:8" s="1" customFormat="1" ht="18" customHeight="1" x14ac:dyDescent="0.45">
      <c r="B18" s="103" t="s">
        <v>251</v>
      </c>
      <c r="C18" s="89">
        <v>103811933</v>
      </c>
      <c r="D18" s="89">
        <v>4526200</v>
      </c>
      <c r="E18" s="42"/>
      <c r="F18" s="103" t="s">
        <v>251</v>
      </c>
      <c r="G18" s="89">
        <v>12227934</v>
      </c>
      <c r="H18" s="89">
        <v>533138</v>
      </c>
    </row>
    <row r="19" spans="2:8" s="1" customFormat="1" ht="18" customHeight="1" x14ac:dyDescent="0.45">
      <c r="B19" s="103" t="s">
        <v>253</v>
      </c>
      <c r="C19" s="89">
        <v>12568684</v>
      </c>
      <c r="D19" s="89">
        <v>1842569</v>
      </c>
      <c r="E19" s="42"/>
      <c r="F19" s="103" t="s">
        <v>253</v>
      </c>
      <c r="G19" s="89">
        <v>1962860</v>
      </c>
      <c r="H19" s="89">
        <v>287755</v>
      </c>
    </row>
    <row r="20" spans="2:8" s="1" customFormat="1" ht="18" customHeight="1" x14ac:dyDescent="0.45">
      <c r="B20" s="103" t="s">
        <v>252</v>
      </c>
      <c r="C20" s="89">
        <v>1929100</v>
      </c>
      <c r="D20" s="89">
        <v>49192</v>
      </c>
      <c r="E20" s="42"/>
      <c r="F20" s="103" t="s">
        <v>252</v>
      </c>
      <c r="G20" s="89">
        <v>993100</v>
      </c>
      <c r="H20" s="89">
        <v>25324</v>
      </c>
    </row>
    <row r="21" spans="2:8" s="1" customFormat="1" ht="18" customHeight="1" x14ac:dyDescent="0.45">
      <c r="B21" s="31" t="s">
        <v>100</v>
      </c>
      <c r="C21" s="161">
        <f>SUBTOTAL(9,C22:C26)</f>
        <v>46640244</v>
      </c>
      <c r="D21" s="92">
        <f>SUBTOTAL(9,D22:D26)</f>
        <v>90459</v>
      </c>
      <c r="E21" s="42"/>
      <c r="F21" s="31" t="s">
        <v>100</v>
      </c>
      <c r="G21" s="161">
        <f>SUBTOTAL(9,G22:G26)</f>
        <v>165611291</v>
      </c>
      <c r="H21" s="89">
        <f>SUBTOTAL(9,H22:H26)</f>
        <v>849883</v>
      </c>
    </row>
    <row r="22" spans="2:8" s="1" customFormat="1" ht="18" customHeight="1" x14ac:dyDescent="0.45">
      <c r="B22" s="103" t="s">
        <v>238</v>
      </c>
      <c r="C22" s="89">
        <v>342400</v>
      </c>
      <c r="D22" s="89">
        <v>21229</v>
      </c>
      <c r="E22" s="42"/>
      <c r="F22" s="103" t="s">
        <v>239</v>
      </c>
      <c r="G22" s="89">
        <v>659400</v>
      </c>
      <c r="H22" s="89">
        <v>40883</v>
      </c>
    </row>
    <row r="23" spans="2:8" s="1" customFormat="1" ht="18" customHeight="1" x14ac:dyDescent="0.45">
      <c r="B23" s="103" t="s">
        <v>239</v>
      </c>
      <c r="C23" s="89">
        <v>1116620</v>
      </c>
      <c r="D23" s="89">
        <v>69230</v>
      </c>
      <c r="E23" s="42"/>
      <c r="F23" s="103" t="s">
        <v>370</v>
      </c>
      <c r="G23" s="89">
        <v>636383</v>
      </c>
      <c r="H23" s="155">
        <v>0</v>
      </c>
    </row>
    <row r="24" spans="2:8" s="1" customFormat="1" ht="18" customHeight="1" x14ac:dyDescent="0.45">
      <c r="B24" s="103" t="s">
        <v>368</v>
      </c>
      <c r="C24" s="89">
        <v>1710359</v>
      </c>
      <c r="D24" s="155">
        <v>0</v>
      </c>
      <c r="E24" s="42"/>
      <c r="F24" s="103" t="s">
        <v>371</v>
      </c>
      <c r="G24" s="89">
        <v>1842639</v>
      </c>
      <c r="H24" s="155">
        <v>0</v>
      </c>
    </row>
    <row r="25" spans="2:8" s="1" customFormat="1" ht="18" customHeight="1" x14ac:dyDescent="0.45">
      <c r="B25" s="146" t="s">
        <v>369</v>
      </c>
      <c r="C25" s="89">
        <v>485600</v>
      </c>
      <c r="D25" s="155">
        <v>0</v>
      </c>
      <c r="E25" s="42"/>
      <c r="F25" s="103" t="s">
        <v>305</v>
      </c>
      <c r="G25" s="89">
        <v>8988869</v>
      </c>
      <c r="H25" s="155">
        <v>0</v>
      </c>
    </row>
    <row r="26" spans="2:8" s="1" customFormat="1" ht="18" customHeight="1" x14ac:dyDescent="0.45">
      <c r="B26" s="103" t="s">
        <v>304</v>
      </c>
      <c r="C26" s="89">
        <v>42985265</v>
      </c>
      <c r="D26" s="155">
        <v>0</v>
      </c>
      <c r="E26" s="42"/>
      <c r="F26" s="103" t="s">
        <v>306</v>
      </c>
      <c r="G26" s="89">
        <v>153484000</v>
      </c>
      <c r="H26" s="89">
        <v>809000</v>
      </c>
    </row>
    <row r="27" spans="2:8" s="1" customFormat="1" ht="18" customHeight="1" thickBot="1" x14ac:dyDescent="0.6">
      <c r="B27" s="45" t="s">
        <v>97</v>
      </c>
      <c r="C27" s="95">
        <f>SUBTOTAL(9,C13:C26)</f>
        <v>213611271</v>
      </c>
      <c r="D27" s="95">
        <f>SUBTOTAL(9,D13:D26)</f>
        <v>9525421</v>
      </c>
      <c r="E27" s="42"/>
      <c r="F27" s="45" t="s">
        <v>97</v>
      </c>
      <c r="G27" s="93">
        <f>SUBTOTAL(9,G13:G26)</f>
        <v>190707637</v>
      </c>
      <c r="H27" s="93">
        <f>SUBTOTAL(9,H13:H26)</f>
        <v>2310672</v>
      </c>
    </row>
    <row r="28" spans="2:8" s="1" customFormat="1" ht="18" customHeight="1" thickTop="1" x14ac:dyDescent="0.45">
      <c r="B28" s="27" t="s">
        <v>8</v>
      </c>
      <c r="C28" s="96">
        <f>SUM(C27)</f>
        <v>213611271</v>
      </c>
      <c r="D28" s="96">
        <f>SUM(D27)</f>
        <v>9525421</v>
      </c>
      <c r="E28" s="42"/>
      <c r="F28" s="27" t="s">
        <v>8</v>
      </c>
      <c r="G28" s="94">
        <f>SUM(G27)</f>
        <v>190707637</v>
      </c>
      <c r="H28" s="94">
        <f>SUM(H27)</f>
        <v>2310672</v>
      </c>
    </row>
    <row r="29" spans="2:8" ht="6.75" customHeight="1" x14ac:dyDescent="0.45">
      <c r="B29" s="39"/>
      <c r="C29" s="40"/>
      <c r="D29" s="40"/>
      <c r="E29" s="41"/>
      <c r="F29" s="41"/>
      <c r="G29" s="41"/>
      <c r="H29" s="5"/>
    </row>
    <row r="30" spans="2:8" ht="18.75" customHeight="1" x14ac:dyDescent="0.45">
      <c r="C30" s="123"/>
      <c r="D30" s="122"/>
      <c r="E30" s="41"/>
      <c r="F30" s="41"/>
      <c r="G30" s="41"/>
      <c r="H30" s="122"/>
    </row>
    <row r="31" spans="2:8" x14ac:dyDescent="0.45">
      <c r="C31" s="12"/>
      <c r="D31" s="12"/>
      <c r="E31" s="12"/>
      <c r="F31" s="12"/>
    </row>
  </sheetData>
  <phoneticPr fontId="3"/>
  <pageMargins left="0.59055118110236227" right="0.11811023622047245" top="0.59055118110236227" bottom="0.59055118110236227" header="0.31496062992125984" footer="0.31496062992125984"/>
  <pageSetup paperSize="9" scale="96"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L20"/>
  <sheetViews>
    <sheetView view="pageBreakPreview" zoomScale="110" zoomScaleNormal="100" zoomScaleSheetLayoutView="110" workbookViewId="0">
      <selection activeCell="A20" sqref="A20:XFD20"/>
    </sheetView>
  </sheetViews>
  <sheetFormatPr defaultRowHeight="13.25" x14ac:dyDescent="0.45"/>
  <cols>
    <col min="1" max="1" width="4.36328125" customWidth="1"/>
    <col min="2" max="2" width="12" customWidth="1"/>
    <col min="3" max="3" width="8.6328125" customWidth="1"/>
    <col min="4" max="4" width="11.6328125" customWidth="1"/>
    <col min="5" max="9" width="8.6328125" customWidth="1"/>
    <col min="10" max="11" width="9.1328125" customWidth="1"/>
    <col min="12" max="12" width="8.6328125" customWidth="1"/>
    <col min="13" max="13" width="0.6328125" customWidth="1"/>
    <col min="14" max="14" width="5.36328125" customWidth="1"/>
    <col min="15" max="15" width="5.86328125" customWidth="1"/>
  </cols>
  <sheetData>
    <row r="1" spans="2:12" ht="16.5" customHeight="1" x14ac:dyDescent="0.45"/>
    <row r="2" spans="2:12" x14ac:dyDescent="0.45">
      <c r="B2" s="47" t="s">
        <v>101</v>
      </c>
    </row>
    <row r="3" spans="2:12" x14ac:dyDescent="0.35">
      <c r="B3" s="47" t="s">
        <v>102</v>
      </c>
      <c r="C3" s="48"/>
      <c r="D3" s="49"/>
      <c r="E3" s="49"/>
      <c r="F3" s="49"/>
      <c r="G3" s="49"/>
      <c r="H3" s="49"/>
      <c r="I3" s="49"/>
      <c r="J3" s="49"/>
      <c r="K3" s="49"/>
      <c r="L3" s="50" t="s">
        <v>188</v>
      </c>
    </row>
    <row r="4" spans="2:12" ht="15.95" customHeight="1" x14ac:dyDescent="0.45">
      <c r="B4" s="252" t="s">
        <v>68</v>
      </c>
      <c r="C4" s="250" t="s">
        <v>103</v>
      </c>
      <c r="D4" s="51"/>
      <c r="E4" s="255" t="s">
        <v>104</v>
      </c>
      <c r="F4" s="252" t="s">
        <v>105</v>
      </c>
      <c r="G4" s="252" t="s">
        <v>106</v>
      </c>
      <c r="H4" s="252" t="s">
        <v>107</v>
      </c>
      <c r="I4" s="250" t="s">
        <v>108</v>
      </c>
      <c r="J4" s="52"/>
      <c r="K4" s="53"/>
      <c r="L4" s="252" t="s">
        <v>109</v>
      </c>
    </row>
    <row r="5" spans="2:12" ht="15.95" customHeight="1" x14ac:dyDescent="0.45">
      <c r="B5" s="254"/>
      <c r="C5" s="253"/>
      <c r="D5" s="54" t="s">
        <v>110</v>
      </c>
      <c r="E5" s="256"/>
      <c r="F5" s="253"/>
      <c r="G5" s="253"/>
      <c r="H5" s="253"/>
      <c r="I5" s="251"/>
      <c r="J5" s="55" t="s">
        <v>111</v>
      </c>
      <c r="K5" s="55" t="s">
        <v>112</v>
      </c>
      <c r="L5" s="253"/>
    </row>
    <row r="6" spans="2:12" ht="24.95" customHeight="1" x14ac:dyDescent="0.45">
      <c r="B6" s="56" t="s">
        <v>113</v>
      </c>
      <c r="C6" s="86"/>
      <c r="D6" s="87"/>
      <c r="E6" s="88"/>
      <c r="F6" s="109"/>
      <c r="G6" s="109"/>
      <c r="H6" s="109"/>
      <c r="I6" s="109"/>
      <c r="J6" s="109"/>
      <c r="K6" s="109"/>
      <c r="L6" s="109"/>
    </row>
    <row r="7" spans="2:12" ht="24.95" customHeight="1" x14ac:dyDescent="0.45">
      <c r="B7" s="56" t="s">
        <v>114</v>
      </c>
      <c r="C7" s="110"/>
      <c r="D7" s="111"/>
      <c r="E7" s="112"/>
      <c r="F7" s="113"/>
      <c r="G7" s="113"/>
      <c r="H7" s="113"/>
      <c r="I7" s="113"/>
      <c r="J7" s="113"/>
      <c r="K7" s="113"/>
      <c r="L7" s="113"/>
    </row>
    <row r="8" spans="2:12" ht="24.95" customHeight="1" x14ac:dyDescent="0.45">
      <c r="B8" s="56" t="s">
        <v>115</v>
      </c>
      <c r="C8" s="110"/>
      <c r="D8" s="111"/>
      <c r="E8" s="112"/>
      <c r="F8" s="113"/>
      <c r="G8" s="113"/>
      <c r="H8" s="113"/>
      <c r="I8" s="113"/>
      <c r="J8" s="113"/>
      <c r="K8" s="113"/>
      <c r="L8" s="113"/>
    </row>
    <row r="9" spans="2:12" ht="24.95" customHeight="1" x14ac:dyDescent="0.45">
      <c r="B9" s="56" t="s">
        <v>116</v>
      </c>
      <c r="C9" s="110"/>
      <c r="D9" s="111"/>
      <c r="E9" s="112"/>
      <c r="F9" s="113"/>
      <c r="G9" s="113"/>
      <c r="H9" s="113"/>
      <c r="I9" s="113"/>
      <c r="J9" s="113"/>
      <c r="K9" s="113"/>
      <c r="L9" s="113"/>
    </row>
    <row r="10" spans="2:12" ht="24.95" customHeight="1" x14ac:dyDescent="0.45">
      <c r="B10" s="56" t="s">
        <v>117</v>
      </c>
      <c r="C10" s="110"/>
      <c r="D10" s="111"/>
      <c r="E10" s="112"/>
      <c r="F10" s="113"/>
      <c r="G10" s="113"/>
      <c r="H10" s="113"/>
      <c r="I10" s="113"/>
      <c r="J10" s="113"/>
      <c r="K10" s="113"/>
      <c r="L10" s="113"/>
    </row>
    <row r="11" spans="2:12" ht="24.95" customHeight="1" x14ac:dyDescent="0.45">
      <c r="B11" s="56" t="s">
        <v>118</v>
      </c>
      <c r="C11" s="110"/>
      <c r="D11" s="111"/>
      <c r="E11" s="112"/>
      <c r="F11" s="113"/>
      <c r="G11" s="113"/>
      <c r="H11" s="113"/>
      <c r="I11" s="113"/>
      <c r="J11" s="113"/>
      <c r="K11" s="113"/>
      <c r="L11" s="113"/>
    </row>
    <row r="12" spans="2:12" ht="24.95" customHeight="1" x14ac:dyDescent="0.45">
      <c r="B12" s="56" t="s">
        <v>119</v>
      </c>
      <c r="C12" s="110"/>
      <c r="D12" s="111"/>
      <c r="E12" s="112"/>
      <c r="F12" s="113"/>
      <c r="G12" s="113"/>
      <c r="H12" s="113"/>
      <c r="I12" s="113"/>
      <c r="J12" s="113"/>
      <c r="K12" s="113"/>
      <c r="L12" s="113"/>
    </row>
    <row r="13" spans="2:12" ht="24.95" customHeight="1" x14ac:dyDescent="0.45">
      <c r="B13" s="56" t="s">
        <v>120</v>
      </c>
      <c r="C13" s="110"/>
      <c r="D13" s="111"/>
      <c r="E13" s="112"/>
      <c r="F13" s="113"/>
      <c r="G13" s="113"/>
      <c r="H13" s="113"/>
      <c r="I13" s="113"/>
      <c r="J13" s="113"/>
      <c r="K13" s="113"/>
      <c r="L13" s="113"/>
    </row>
    <row r="14" spans="2:12" ht="24.95" customHeight="1" x14ac:dyDescent="0.45">
      <c r="B14" s="56" t="s">
        <v>121</v>
      </c>
      <c r="C14" s="110"/>
      <c r="D14" s="111"/>
      <c r="E14" s="112"/>
      <c r="F14" s="113"/>
      <c r="G14" s="113"/>
      <c r="H14" s="113"/>
      <c r="I14" s="113"/>
      <c r="J14" s="113"/>
      <c r="K14" s="113"/>
      <c r="L14" s="113"/>
    </row>
    <row r="15" spans="2:12" ht="24.95" customHeight="1" x14ac:dyDescent="0.45">
      <c r="B15" s="56" t="s">
        <v>122</v>
      </c>
      <c r="C15" s="110"/>
      <c r="D15" s="111"/>
      <c r="E15" s="112"/>
      <c r="F15" s="113"/>
      <c r="G15" s="113"/>
      <c r="H15" s="113"/>
      <c r="I15" s="113"/>
      <c r="J15" s="113"/>
      <c r="K15" s="113"/>
      <c r="L15" s="113"/>
    </row>
    <row r="16" spans="2:12" ht="24.95" customHeight="1" x14ac:dyDescent="0.45">
      <c r="B16" s="56" t="s">
        <v>123</v>
      </c>
      <c r="C16" s="110"/>
      <c r="D16" s="111"/>
      <c r="E16" s="112"/>
      <c r="F16" s="113"/>
      <c r="G16" s="113"/>
      <c r="H16" s="113"/>
      <c r="I16" s="113"/>
      <c r="J16" s="113"/>
      <c r="K16" s="113"/>
      <c r="L16" s="113"/>
    </row>
    <row r="17" spans="2:12" ht="24.95" customHeight="1" x14ac:dyDescent="0.45">
      <c r="B17" s="56" t="s">
        <v>124</v>
      </c>
      <c r="C17" s="110"/>
      <c r="D17" s="111"/>
      <c r="E17" s="112"/>
      <c r="F17" s="113"/>
      <c r="G17" s="113"/>
      <c r="H17" s="113"/>
      <c r="I17" s="113"/>
      <c r="J17" s="113"/>
      <c r="K17" s="113"/>
      <c r="L17" s="113"/>
    </row>
    <row r="18" spans="2:12" ht="24.95" customHeight="1" x14ac:dyDescent="0.45">
      <c r="B18" s="57" t="s">
        <v>45</v>
      </c>
      <c r="C18" s="133"/>
      <c r="D18" s="87"/>
      <c r="E18" s="88"/>
      <c r="F18" s="109"/>
      <c r="G18" s="109"/>
      <c r="H18" s="109"/>
      <c r="I18" s="109"/>
      <c r="J18" s="109"/>
      <c r="K18" s="109"/>
      <c r="L18" s="109"/>
    </row>
    <row r="19" spans="2:12" ht="15" customHeight="1" x14ac:dyDescent="0.45">
      <c r="B19" s="42" t="s">
        <v>189</v>
      </c>
    </row>
    <row r="20" spans="2:12" ht="12" customHeight="1" x14ac:dyDescent="0.45"/>
  </sheetData>
  <mergeCells count="8">
    <mergeCell ref="I4:I5"/>
    <mergeCell ref="L4:L5"/>
    <mergeCell ref="B4:B5"/>
    <mergeCell ref="C4:C5"/>
    <mergeCell ref="E4:E5"/>
    <mergeCell ref="F4:F5"/>
    <mergeCell ref="G4:G5"/>
    <mergeCell ref="H4:H5"/>
  </mergeCells>
  <phoneticPr fontId="3"/>
  <printOptions horizontalCentered="1"/>
  <pageMargins left="0.11811023622047245" right="0.11811023622047245" top="0.35433070866141736" bottom="0.15748031496062992" header="0.31496062992125984" footer="0.31496062992125984"/>
  <pageSetup paperSize="9" scale="125"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N29"/>
  <sheetViews>
    <sheetView view="pageBreakPreview" zoomScale="80" zoomScaleNormal="80" zoomScaleSheetLayoutView="80" workbookViewId="0"/>
  </sheetViews>
  <sheetFormatPr defaultRowHeight="13.25" x14ac:dyDescent="0.45"/>
  <cols>
    <col min="1" max="1" width="4.36328125" style="58" customWidth="1"/>
    <col min="2" max="2" width="20.6328125" style="58" customWidth="1"/>
    <col min="3" max="3" width="14.6328125" style="58" bestFit="1" customWidth="1"/>
    <col min="4" max="7" width="12.5" style="58" bestFit="1" customWidth="1"/>
    <col min="8" max="8" width="13.6328125" style="58" bestFit="1" customWidth="1"/>
    <col min="9" max="9" width="12.5" style="58" bestFit="1" customWidth="1"/>
    <col min="10" max="11" width="13.6328125" style="58" bestFit="1" customWidth="1"/>
    <col min="12" max="12" width="0.86328125" style="58" customWidth="1"/>
    <col min="13" max="13" width="5.2265625" style="58" customWidth="1"/>
  </cols>
  <sheetData>
    <row r="1" spans="2:14" s="58" customFormat="1" ht="46.5" customHeight="1" x14ac:dyDescent="0.45"/>
    <row r="2" spans="2:14" s="58" customFormat="1" ht="19.5" customHeight="1" x14ac:dyDescent="0.45">
      <c r="B2" s="59" t="s">
        <v>125</v>
      </c>
      <c r="C2" s="60"/>
      <c r="D2" s="60"/>
      <c r="E2" s="60"/>
      <c r="F2" s="60"/>
      <c r="G2" s="60"/>
      <c r="H2" s="60"/>
      <c r="I2" s="60"/>
      <c r="J2" s="61" t="s">
        <v>191</v>
      </c>
      <c r="K2" s="60"/>
      <c r="L2" s="60"/>
    </row>
    <row r="3" spans="2:14" s="58" customFormat="1" ht="27" customHeight="1" x14ac:dyDescent="0.45">
      <c r="B3" s="276" t="s">
        <v>103</v>
      </c>
      <c r="C3" s="278" t="s">
        <v>126</v>
      </c>
      <c r="D3" s="270" t="s">
        <v>127</v>
      </c>
      <c r="E3" s="270" t="s">
        <v>128</v>
      </c>
      <c r="F3" s="270" t="s">
        <v>129</v>
      </c>
      <c r="G3" s="270" t="s">
        <v>130</v>
      </c>
      <c r="H3" s="270" t="s">
        <v>131</v>
      </c>
      <c r="I3" s="270" t="s">
        <v>132</v>
      </c>
      <c r="J3" s="270" t="s">
        <v>133</v>
      </c>
      <c r="K3" s="272"/>
    </row>
    <row r="4" spans="2:14" s="58" customFormat="1" ht="18" customHeight="1" x14ac:dyDescent="0.45">
      <c r="B4" s="277"/>
      <c r="C4" s="279"/>
      <c r="D4" s="271"/>
      <c r="E4" s="271"/>
      <c r="F4" s="271"/>
      <c r="G4" s="271"/>
      <c r="H4" s="271"/>
      <c r="I4" s="271"/>
      <c r="J4" s="271"/>
      <c r="K4" s="273"/>
    </row>
    <row r="5" spans="2:14" s="58" customFormat="1" ht="30" customHeight="1" x14ac:dyDescent="0.45">
      <c r="B5" s="132"/>
      <c r="C5" s="114"/>
      <c r="D5" s="116"/>
      <c r="E5" s="116"/>
      <c r="F5" s="116"/>
      <c r="G5" s="116"/>
      <c r="H5" s="116"/>
      <c r="I5" s="116"/>
      <c r="J5" s="116"/>
      <c r="K5" s="115"/>
      <c r="N5" s="58" t="str">
        <f>IF(B5=SUM(C5:J5),"OK","NG")</f>
        <v>OK</v>
      </c>
    </row>
    <row r="6" spans="2:14" s="58" customFormat="1" x14ac:dyDescent="0.45"/>
    <row r="7" spans="2:14" s="58" customFormat="1" x14ac:dyDescent="0.45"/>
    <row r="8" spans="2:14" s="58" customFormat="1" ht="19.5" customHeight="1" x14ac:dyDescent="0.45">
      <c r="B8" s="59" t="s">
        <v>134</v>
      </c>
      <c r="C8" s="60"/>
      <c r="D8" s="60"/>
      <c r="E8" s="60"/>
      <c r="F8" s="60"/>
      <c r="G8" s="60"/>
      <c r="H8" s="60"/>
      <c r="I8" s="60"/>
      <c r="J8" s="60"/>
      <c r="K8" s="61" t="s">
        <v>192</v>
      </c>
    </row>
    <row r="9" spans="2:14" s="58" customFormat="1" x14ac:dyDescent="0.45">
      <c r="B9" s="262" t="s">
        <v>103</v>
      </c>
      <c r="C9" s="274" t="s">
        <v>135</v>
      </c>
      <c r="D9" s="260" t="s">
        <v>136</v>
      </c>
      <c r="E9" s="260" t="s">
        <v>137</v>
      </c>
      <c r="F9" s="260" t="s">
        <v>138</v>
      </c>
      <c r="G9" s="260" t="s">
        <v>139</v>
      </c>
      <c r="H9" s="260" t="s">
        <v>140</v>
      </c>
      <c r="I9" s="260" t="s">
        <v>141</v>
      </c>
      <c r="J9" s="260" t="s">
        <v>142</v>
      </c>
      <c r="K9" s="260" t="s">
        <v>143</v>
      </c>
    </row>
    <row r="10" spans="2:14" s="58" customFormat="1" x14ac:dyDescent="0.45">
      <c r="B10" s="263"/>
      <c r="C10" s="275"/>
      <c r="D10" s="261"/>
      <c r="E10" s="261"/>
      <c r="F10" s="261"/>
      <c r="G10" s="261"/>
      <c r="H10" s="261"/>
      <c r="I10" s="261"/>
      <c r="J10" s="261"/>
      <c r="K10" s="261"/>
    </row>
    <row r="11" spans="2:14" s="134" customFormat="1" ht="34.15" customHeight="1" x14ac:dyDescent="0.45">
      <c r="B11" s="132"/>
      <c r="C11" s="114"/>
      <c r="D11" s="116"/>
      <c r="E11" s="116"/>
      <c r="F11" s="116"/>
      <c r="G11" s="116"/>
      <c r="H11" s="116"/>
      <c r="I11" s="116"/>
      <c r="J11" s="116"/>
      <c r="K11" s="116"/>
      <c r="N11" s="134" t="str">
        <f>IF(B11=SUM(D11:K11),"OK","NG")</f>
        <v>OK</v>
      </c>
    </row>
    <row r="12" spans="2:14" s="58" customFormat="1" x14ac:dyDescent="0.45"/>
    <row r="13" spans="2:14" s="58" customFormat="1" x14ac:dyDescent="0.45"/>
    <row r="14" spans="2:14" s="58" customFormat="1" ht="19.5" customHeight="1" x14ac:dyDescent="0.45">
      <c r="B14" s="59" t="s">
        <v>144</v>
      </c>
      <c r="E14" s="60"/>
      <c r="F14" s="60"/>
      <c r="G14" s="60"/>
      <c r="H14" s="61" t="s">
        <v>191</v>
      </c>
    </row>
    <row r="15" spans="2:14" s="58" customFormat="1" ht="13.15" customHeight="1" x14ac:dyDescent="0.45">
      <c r="B15" s="262" t="s">
        <v>145</v>
      </c>
      <c r="C15" s="264" t="s">
        <v>146</v>
      </c>
      <c r="D15" s="265"/>
      <c r="E15" s="265"/>
      <c r="F15" s="265"/>
      <c r="G15" s="265"/>
      <c r="H15" s="266"/>
    </row>
    <row r="16" spans="2:14" s="58" customFormat="1" ht="20.25" customHeight="1" x14ac:dyDescent="0.45">
      <c r="B16" s="263"/>
      <c r="C16" s="267"/>
      <c r="D16" s="268"/>
      <c r="E16" s="268"/>
      <c r="F16" s="268"/>
      <c r="G16" s="268"/>
      <c r="H16" s="269"/>
    </row>
    <row r="17" spans="2:8" s="58" customFormat="1" ht="86.25" customHeight="1" x14ac:dyDescent="0.45">
      <c r="B17" s="117"/>
      <c r="C17" s="257"/>
      <c r="D17" s="258"/>
      <c r="E17" s="258"/>
      <c r="F17" s="258"/>
      <c r="G17" s="258"/>
      <c r="H17" s="259"/>
    </row>
    <row r="18" spans="2:8" s="58" customFormat="1" ht="24" customHeight="1" x14ac:dyDescent="0.45">
      <c r="B18" s="58" t="s">
        <v>190</v>
      </c>
    </row>
    <row r="19" spans="2:8" s="58" customFormat="1" x14ac:dyDescent="0.45"/>
    <row r="28" spans="2:8" x14ac:dyDescent="0.45">
      <c r="E28" s="139"/>
      <c r="F28" s="139"/>
      <c r="G28" s="139"/>
      <c r="H28" s="139"/>
    </row>
    <row r="29" spans="2:8" x14ac:dyDescent="0.45">
      <c r="E29" s="139"/>
      <c r="F29" s="139"/>
      <c r="G29" s="139"/>
      <c r="H29" s="139"/>
    </row>
  </sheetData>
  <mergeCells count="23">
    <mergeCell ref="K3:K4"/>
    <mergeCell ref="B9:B10"/>
    <mergeCell ref="C9:C10"/>
    <mergeCell ref="D9:D10"/>
    <mergeCell ref="E9:E10"/>
    <mergeCell ref="F9:F10"/>
    <mergeCell ref="G9:G10"/>
    <mergeCell ref="B3:B4"/>
    <mergeCell ref="C3:C4"/>
    <mergeCell ref="D3:D4"/>
    <mergeCell ref="E3:E4"/>
    <mergeCell ref="F3:F4"/>
    <mergeCell ref="G3:G4"/>
    <mergeCell ref="B15:B16"/>
    <mergeCell ref="C15:H16"/>
    <mergeCell ref="H3:H4"/>
    <mergeCell ref="I3:I4"/>
    <mergeCell ref="J3:J4"/>
    <mergeCell ref="C17:H17"/>
    <mergeCell ref="H9:H10"/>
    <mergeCell ref="I9:I10"/>
    <mergeCell ref="J9:J10"/>
    <mergeCell ref="K9:K10"/>
  </mergeCells>
  <phoneticPr fontId="3"/>
  <printOptions horizontalCentered="1"/>
  <pageMargins left="0.19685039370078741" right="0.19685039370078741" top="0.27559055118110237" bottom="0.19685039370078741" header="0.59055118110236227" footer="0.39370078740157483"/>
  <pageSetup paperSize="9"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G8"/>
  <sheetViews>
    <sheetView view="pageBreakPreview" zoomScale="110" zoomScaleNormal="100" zoomScaleSheetLayoutView="110" workbookViewId="0">
      <selection activeCell="B1" sqref="B1"/>
    </sheetView>
  </sheetViews>
  <sheetFormatPr defaultRowHeight="13.25" x14ac:dyDescent="0.45"/>
  <cols>
    <col min="1" max="1" width="5.1328125" customWidth="1"/>
    <col min="2" max="7" width="16.6328125" customWidth="1"/>
    <col min="8" max="8" width="0.86328125" customWidth="1"/>
  </cols>
  <sheetData>
    <row r="1" spans="2:7" ht="49.5" customHeight="1" x14ac:dyDescent="0.45"/>
    <row r="2" spans="2:7" ht="15.75" customHeight="1" x14ac:dyDescent="0.45">
      <c r="B2" s="47" t="s">
        <v>147</v>
      </c>
      <c r="G2" s="24" t="s">
        <v>188</v>
      </c>
    </row>
    <row r="3" spans="2:7" s="1" customFormat="1" ht="23.15" customHeight="1" x14ac:dyDescent="0.45">
      <c r="B3" s="246" t="s">
        <v>148</v>
      </c>
      <c r="C3" s="246" t="s">
        <v>149</v>
      </c>
      <c r="D3" s="246" t="s">
        <v>150</v>
      </c>
      <c r="E3" s="248" t="s">
        <v>151</v>
      </c>
      <c r="F3" s="249"/>
      <c r="G3" s="246" t="s">
        <v>152</v>
      </c>
    </row>
    <row r="4" spans="2:7" s="1" customFormat="1" ht="23.15" customHeight="1" x14ac:dyDescent="0.45">
      <c r="B4" s="247"/>
      <c r="C4" s="247"/>
      <c r="D4" s="247"/>
      <c r="E4" s="38" t="s">
        <v>153</v>
      </c>
      <c r="F4" s="38" t="s">
        <v>154</v>
      </c>
      <c r="G4" s="247"/>
    </row>
    <row r="5" spans="2:7" s="1" customFormat="1" ht="27" customHeight="1" x14ac:dyDescent="0.45">
      <c r="B5" s="31" t="s">
        <v>193</v>
      </c>
      <c r="C5" s="89">
        <v>713322122</v>
      </c>
      <c r="D5" s="149"/>
      <c r="E5" s="149"/>
      <c r="F5" s="149"/>
      <c r="G5" s="189">
        <v>618111867</v>
      </c>
    </row>
    <row r="6" spans="2:7" s="1" customFormat="1" ht="27" customHeight="1" x14ac:dyDescent="0.45">
      <c r="B6" s="31" t="s">
        <v>194</v>
      </c>
      <c r="C6" s="89">
        <v>113665976</v>
      </c>
      <c r="D6" s="149"/>
      <c r="E6" s="149"/>
      <c r="F6" s="149"/>
      <c r="G6" s="189">
        <v>97808822</v>
      </c>
    </row>
    <row r="7" spans="2:7" s="1" customFormat="1" ht="29.15" customHeight="1" x14ac:dyDescent="0.45">
      <c r="B7" s="25" t="s">
        <v>8</v>
      </c>
      <c r="C7" s="89">
        <f>SUM(C5:C6)</f>
        <v>826988098</v>
      </c>
      <c r="D7" s="149"/>
      <c r="E7" s="149"/>
      <c r="F7" s="149"/>
      <c r="G7" s="89">
        <f>SUM(G5:G6)</f>
        <v>715920689</v>
      </c>
    </row>
    <row r="8" spans="2:7" ht="5.25" customHeight="1" x14ac:dyDescent="0.45"/>
  </sheetData>
  <mergeCells count="5">
    <mergeCell ref="B3:B4"/>
    <mergeCell ref="C3:C4"/>
    <mergeCell ref="D3:D4"/>
    <mergeCell ref="E3:F3"/>
    <mergeCell ref="G3:G4"/>
  </mergeCells>
  <phoneticPr fontId="3"/>
  <printOptions horizontalCentered="1"/>
  <pageMargins left="0.19685039370078741" right="0.11811023622047245" top="0.35433070866141736" bottom="0.35433070866141736" header="0.31496062992125984" footer="0.31496062992125984"/>
  <pageSetup paperSize="9" scale="138"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B1:P87"/>
  <sheetViews>
    <sheetView view="pageBreakPreview" zoomScaleNormal="100" zoomScaleSheetLayoutView="100" workbookViewId="0">
      <selection activeCell="B1" sqref="B1"/>
    </sheetView>
  </sheetViews>
  <sheetFormatPr defaultRowHeight="13.25" x14ac:dyDescent="0.45"/>
  <cols>
    <col min="1" max="1" width="3.6328125" customWidth="1"/>
    <col min="2" max="3" width="14.6328125" customWidth="1"/>
    <col min="4" max="4" width="23.86328125" style="128" customWidth="1"/>
    <col min="5" max="6" width="10.6796875" style="127" customWidth="1"/>
    <col min="7" max="10" width="8.1328125" customWidth="1"/>
    <col min="11" max="11" width="1" customWidth="1"/>
    <col min="12" max="12" width="1.5" customWidth="1"/>
    <col min="13" max="13" width="5.86328125" customWidth="1"/>
    <col min="16" max="16" width="12.58984375" style="198" bestFit="1" customWidth="1"/>
  </cols>
  <sheetData>
    <row r="1" spans="2:10" ht="18" customHeight="1" x14ac:dyDescent="0.45"/>
    <row r="2" spans="2:10" x14ac:dyDescent="0.45">
      <c r="B2" s="23" t="s">
        <v>155</v>
      </c>
      <c r="J2" s="63"/>
    </row>
    <row r="3" spans="2:10" x14ac:dyDescent="0.45">
      <c r="B3" s="23" t="s">
        <v>156</v>
      </c>
      <c r="C3" s="64"/>
      <c r="D3" s="129"/>
      <c r="I3" s="314" t="s">
        <v>195</v>
      </c>
      <c r="J3" s="315"/>
    </row>
    <row r="4" spans="2:10" ht="24.95" customHeight="1" x14ac:dyDescent="0.45">
      <c r="B4" s="316" t="s">
        <v>16</v>
      </c>
      <c r="C4" s="316"/>
      <c r="D4" s="126" t="s">
        <v>157</v>
      </c>
      <c r="E4" s="316" t="s">
        <v>158</v>
      </c>
      <c r="F4" s="316"/>
      <c r="G4" s="317" t="s">
        <v>159</v>
      </c>
      <c r="H4" s="281"/>
      <c r="I4" s="316" t="s">
        <v>160</v>
      </c>
      <c r="J4" s="316"/>
    </row>
    <row r="5" spans="2:10" ht="24.95" customHeight="1" x14ac:dyDescent="0.45">
      <c r="B5" s="320" t="s">
        <v>161</v>
      </c>
      <c r="C5" s="321"/>
      <c r="D5" s="118"/>
      <c r="E5" s="317"/>
      <c r="F5" s="281"/>
      <c r="G5" s="282"/>
      <c r="H5" s="283"/>
      <c r="I5" s="288"/>
      <c r="J5" s="289"/>
    </row>
    <row r="6" spans="2:10" ht="24.95" customHeight="1" x14ac:dyDescent="0.45">
      <c r="B6" s="322"/>
      <c r="C6" s="323"/>
      <c r="D6" s="119" t="s">
        <v>162</v>
      </c>
      <c r="E6" s="324"/>
      <c r="F6" s="325"/>
      <c r="G6" s="318">
        <f>SUM(G5:H5)</f>
        <v>0</v>
      </c>
      <c r="H6" s="319"/>
      <c r="I6" s="324"/>
      <c r="J6" s="325"/>
    </row>
    <row r="7" spans="2:10" ht="25" customHeight="1" x14ac:dyDescent="0.45">
      <c r="B7" s="306" t="s">
        <v>163</v>
      </c>
      <c r="C7" s="307"/>
      <c r="D7" s="118" t="s">
        <v>242</v>
      </c>
      <c r="E7" s="280" t="s">
        <v>329</v>
      </c>
      <c r="F7" s="281"/>
      <c r="G7" s="286">
        <v>495823000</v>
      </c>
      <c r="H7" s="287"/>
      <c r="I7" s="288"/>
      <c r="J7" s="289"/>
    </row>
    <row r="8" spans="2:10" ht="25" customHeight="1" x14ac:dyDescent="0.45">
      <c r="B8" s="308"/>
      <c r="C8" s="309"/>
      <c r="D8" s="118" t="s">
        <v>300</v>
      </c>
      <c r="E8" s="280" t="s">
        <v>330</v>
      </c>
      <c r="F8" s="281"/>
      <c r="G8" s="286">
        <v>248474000</v>
      </c>
      <c r="H8" s="287"/>
      <c r="I8" s="284"/>
      <c r="J8" s="285"/>
    </row>
    <row r="9" spans="2:10" ht="25" customHeight="1" x14ac:dyDescent="0.45">
      <c r="B9" s="308"/>
      <c r="C9" s="309"/>
      <c r="D9" s="118" t="s">
        <v>372</v>
      </c>
      <c r="E9" s="280" t="s">
        <v>373</v>
      </c>
      <c r="F9" s="281"/>
      <c r="G9" s="286">
        <v>158772000</v>
      </c>
      <c r="H9" s="287"/>
      <c r="I9" s="284"/>
      <c r="J9" s="285"/>
    </row>
    <row r="10" spans="2:10" ht="25" customHeight="1" x14ac:dyDescent="0.45">
      <c r="B10" s="308"/>
      <c r="C10" s="309"/>
      <c r="D10" s="118" t="s">
        <v>301</v>
      </c>
      <c r="E10" s="280" t="s">
        <v>333</v>
      </c>
      <c r="F10" s="281"/>
      <c r="G10" s="286">
        <v>47528354</v>
      </c>
      <c r="H10" s="287"/>
      <c r="I10" s="288"/>
      <c r="J10" s="289"/>
    </row>
    <row r="11" spans="2:10" ht="25" customHeight="1" x14ac:dyDescent="0.45">
      <c r="B11" s="308"/>
      <c r="C11" s="309"/>
      <c r="D11" s="118" t="s">
        <v>312</v>
      </c>
      <c r="E11" s="280" t="s">
        <v>334</v>
      </c>
      <c r="F11" s="281"/>
      <c r="G11" s="286">
        <v>40087571</v>
      </c>
      <c r="H11" s="287"/>
      <c r="I11" s="288"/>
      <c r="J11" s="289"/>
    </row>
    <row r="12" spans="2:10" ht="25" customHeight="1" x14ac:dyDescent="0.45">
      <c r="B12" s="308"/>
      <c r="C12" s="309"/>
      <c r="D12" s="118" t="s">
        <v>374</v>
      </c>
      <c r="E12" s="280" t="s">
        <v>331</v>
      </c>
      <c r="F12" s="281"/>
      <c r="G12" s="286">
        <v>35300000</v>
      </c>
      <c r="H12" s="287"/>
      <c r="I12" s="288"/>
      <c r="J12" s="289"/>
    </row>
    <row r="13" spans="2:10" ht="22" customHeight="1" x14ac:dyDescent="0.45">
      <c r="B13" s="308"/>
      <c r="C13" s="309"/>
      <c r="D13" s="118" t="s">
        <v>311</v>
      </c>
      <c r="E13" s="280" t="s">
        <v>332</v>
      </c>
      <c r="F13" s="281"/>
      <c r="G13" s="286">
        <v>33293000</v>
      </c>
      <c r="H13" s="287"/>
      <c r="I13" s="288"/>
      <c r="J13" s="289"/>
    </row>
    <row r="14" spans="2:10" ht="25" customHeight="1" x14ac:dyDescent="0.45">
      <c r="B14" s="308"/>
      <c r="C14" s="309"/>
      <c r="D14" s="118" t="s">
        <v>375</v>
      </c>
      <c r="E14" s="280" t="s">
        <v>331</v>
      </c>
      <c r="F14" s="281"/>
      <c r="G14" s="286">
        <v>33040000</v>
      </c>
      <c r="H14" s="287"/>
      <c r="I14" s="288"/>
      <c r="J14" s="289"/>
    </row>
    <row r="15" spans="2:10" ht="25" customHeight="1" x14ac:dyDescent="0.45">
      <c r="B15" s="308"/>
      <c r="C15" s="309"/>
      <c r="D15" s="118" t="s">
        <v>376</v>
      </c>
      <c r="E15" s="280" t="s">
        <v>331</v>
      </c>
      <c r="F15" s="281"/>
      <c r="G15" s="286">
        <v>27930000</v>
      </c>
      <c r="H15" s="287"/>
      <c r="I15" s="284"/>
      <c r="J15" s="285"/>
    </row>
    <row r="16" spans="2:10" ht="25" customHeight="1" x14ac:dyDescent="0.45">
      <c r="B16" s="308"/>
      <c r="C16" s="309"/>
      <c r="D16" s="118" t="s">
        <v>313</v>
      </c>
      <c r="E16" s="280" t="s">
        <v>335</v>
      </c>
      <c r="F16" s="281"/>
      <c r="G16" s="286">
        <v>23983584</v>
      </c>
      <c r="H16" s="287"/>
      <c r="I16" s="288"/>
      <c r="J16" s="289"/>
    </row>
    <row r="17" spans="2:10" ht="25" customHeight="1" x14ac:dyDescent="0.45">
      <c r="B17" s="308"/>
      <c r="C17" s="309"/>
      <c r="D17" s="118" t="s">
        <v>314</v>
      </c>
      <c r="E17" s="280" t="s">
        <v>337</v>
      </c>
      <c r="F17" s="281"/>
      <c r="G17" s="286">
        <v>18872288</v>
      </c>
      <c r="H17" s="287"/>
      <c r="I17" s="288"/>
      <c r="J17" s="289"/>
    </row>
    <row r="18" spans="2:10" ht="25" customHeight="1" x14ac:dyDescent="0.45">
      <c r="B18" s="308"/>
      <c r="C18" s="309"/>
      <c r="D18" s="118" t="s">
        <v>316</v>
      </c>
      <c r="E18" s="280" t="s">
        <v>338</v>
      </c>
      <c r="F18" s="281"/>
      <c r="G18" s="286">
        <v>14174877</v>
      </c>
      <c r="H18" s="287"/>
      <c r="I18" s="292"/>
      <c r="J18" s="293"/>
    </row>
    <row r="19" spans="2:10" ht="25" customHeight="1" x14ac:dyDescent="0.45">
      <c r="B19" s="308"/>
      <c r="C19" s="309"/>
      <c r="D19" s="118" t="s">
        <v>317</v>
      </c>
      <c r="E19" s="280" t="s">
        <v>339</v>
      </c>
      <c r="F19" s="281"/>
      <c r="G19" s="286">
        <v>8967220</v>
      </c>
      <c r="H19" s="287"/>
      <c r="I19" s="288"/>
      <c r="J19" s="289"/>
    </row>
    <row r="20" spans="2:10" ht="25" customHeight="1" x14ac:dyDescent="0.45">
      <c r="B20" s="308"/>
      <c r="C20" s="309"/>
      <c r="D20" s="118" t="s">
        <v>318</v>
      </c>
      <c r="E20" s="280" t="s">
        <v>336</v>
      </c>
      <c r="F20" s="281"/>
      <c r="G20" s="286">
        <v>8000000</v>
      </c>
      <c r="H20" s="287"/>
      <c r="I20" s="288"/>
      <c r="J20" s="289"/>
    </row>
    <row r="21" spans="2:10" ht="25" customHeight="1" x14ac:dyDescent="0.45">
      <c r="B21" s="308"/>
      <c r="C21" s="309"/>
      <c r="D21" s="118" t="s">
        <v>391</v>
      </c>
      <c r="E21" s="280" t="s">
        <v>341</v>
      </c>
      <c r="F21" s="281"/>
      <c r="G21" s="286">
        <v>7950000</v>
      </c>
      <c r="H21" s="287"/>
      <c r="I21" s="290"/>
      <c r="J21" s="291"/>
    </row>
    <row r="22" spans="2:10" ht="25" customHeight="1" x14ac:dyDescent="0.45">
      <c r="B22" s="308"/>
      <c r="C22" s="309"/>
      <c r="D22" s="118" t="s">
        <v>319</v>
      </c>
      <c r="E22" s="280" t="s">
        <v>340</v>
      </c>
      <c r="F22" s="281"/>
      <c r="G22" s="286">
        <v>7250000</v>
      </c>
      <c r="H22" s="287"/>
      <c r="I22" s="284"/>
      <c r="J22" s="285"/>
    </row>
    <row r="23" spans="2:10" ht="25" customHeight="1" x14ac:dyDescent="0.45">
      <c r="B23" s="308"/>
      <c r="C23" s="309"/>
      <c r="D23" s="118" t="s">
        <v>377</v>
      </c>
      <c r="E23" s="280" t="s">
        <v>336</v>
      </c>
      <c r="F23" s="281"/>
      <c r="G23" s="286">
        <v>5100333</v>
      </c>
      <c r="H23" s="287"/>
      <c r="I23" s="288"/>
      <c r="J23" s="289"/>
    </row>
    <row r="24" spans="2:10" ht="25" customHeight="1" x14ac:dyDescent="0.45">
      <c r="B24" s="308"/>
      <c r="C24" s="309"/>
      <c r="D24" s="118" t="s">
        <v>324</v>
      </c>
      <c r="E24" s="280" t="s">
        <v>345</v>
      </c>
      <c r="F24" s="281"/>
      <c r="G24" s="286">
        <v>4715000</v>
      </c>
      <c r="H24" s="287"/>
      <c r="I24" s="288"/>
      <c r="J24" s="289"/>
    </row>
    <row r="25" spans="2:10" ht="25" customHeight="1" x14ac:dyDescent="0.45">
      <c r="B25" s="308"/>
      <c r="C25" s="309"/>
      <c r="D25" s="118" t="s">
        <v>297</v>
      </c>
      <c r="E25" s="280" t="s">
        <v>342</v>
      </c>
      <c r="F25" s="281"/>
      <c r="G25" s="286">
        <v>4648000</v>
      </c>
      <c r="H25" s="287"/>
      <c r="I25" s="284"/>
      <c r="J25" s="285"/>
    </row>
    <row r="26" spans="2:10" ht="25" customHeight="1" x14ac:dyDescent="0.45">
      <c r="B26" s="308"/>
      <c r="C26" s="309"/>
      <c r="D26" s="118" t="s">
        <v>392</v>
      </c>
      <c r="E26" s="280" t="s">
        <v>336</v>
      </c>
      <c r="F26" s="281"/>
      <c r="G26" s="286">
        <v>4371000</v>
      </c>
      <c r="H26" s="287"/>
      <c r="I26" s="284"/>
      <c r="J26" s="285"/>
    </row>
    <row r="27" spans="2:10" ht="25" customHeight="1" x14ac:dyDescent="0.45">
      <c r="B27" s="308"/>
      <c r="C27" s="309"/>
      <c r="D27" s="118" t="s">
        <v>320</v>
      </c>
      <c r="E27" s="280" t="s">
        <v>378</v>
      </c>
      <c r="F27" s="281"/>
      <c r="G27" s="286">
        <v>3692000</v>
      </c>
      <c r="H27" s="287"/>
      <c r="I27" s="288"/>
      <c r="J27" s="289"/>
    </row>
    <row r="28" spans="2:10" ht="25" customHeight="1" x14ac:dyDescent="0.45">
      <c r="B28" s="308"/>
      <c r="C28" s="309"/>
      <c r="D28" s="118" t="s">
        <v>307</v>
      </c>
      <c r="E28" s="280" t="s">
        <v>336</v>
      </c>
      <c r="F28" s="281"/>
      <c r="G28" s="286">
        <v>3500000</v>
      </c>
      <c r="H28" s="287"/>
      <c r="I28" s="288"/>
      <c r="J28" s="289"/>
    </row>
    <row r="29" spans="2:10" ht="25" customHeight="1" x14ac:dyDescent="0.45">
      <c r="B29" s="308"/>
      <c r="C29" s="309"/>
      <c r="D29" s="118" t="s">
        <v>315</v>
      </c>
      <c r="E29" s="280" t="s">
        <v>336</v>
      </c>
      <c r="F29" s="281"/>
      <c r="G29" s="286">
        <v>3006091</v>
      </c>
      <c r="H29" s="287"/>
      <c r="I29" s="288"/>
      <c r="J29" s="289"/>
    </row>
    <row r="30" spans="2:10" ht="25" customHeight="1" x14ac:dyDescent="0.45">
      <c r="B30" s="308"/>
      <c r="C30" s="309"/>
      <c r="D30" s="118" t="s">
        <v>393</v>
      </c>
      <c r="E30" s="280" t="s">
        <v>302</v>
      </c>
      <c r="F30" s="281"/>
      <c r="G30" s="286">
        <v>2544000</v>
      </c>
      <c r="H30" s="287"/>
      <c r="I30" s="288"/>
      <c r="J30" s="289"/>
    </row>
    <row r="31" spans="2:10" ht="25" customHeight="1" x14ac:dyDescent="0.45">
      <c r="B31" s="308"/>
      <c r="C31" s="309"/>
      <c r="D31" s="118" t="s">
        <v>321</v>
      </c>
      <c r="E31" s="280" t="s">
        <v>332</v>
      </c>
      <c r="F31" s="281"/>
      <c r="G31" s="286">
        <v>2478000</v>
      </c>
      <c r="H31" s="287"/>
      <c r="I31" s="288"/>
      <c r="J31" s="289"/>
    </row>
    <row r="32" spans="2:10" ht="25" customHeight="1" x14ac:dyDescent="0.45">
      <c r="B32" s="308"/>
      <c r="C32" s="309"/>
      <c r="D32" s="118" t="s">
        <v>323</v>
      </c>
      <c r="E32" s="280" t="s">
        <v>344</v>
      </c>
      <c r="F32" s="281"/>
      <c r="G32" s="286">
        <v>2144090</v>
      </c>
      <c r="H32" s="287"/>
      <c r="I32" s="284"/>
      <c r="J32" s="285"/>
    </row>
    <row r="33" spans="2:10" ht="25" customHeight="1" x14ac:dyDescent="0.45">
      <c r="B33" s="308"/>
      <c r="C33" s="309"/>
      <c r="D33" s="118" t="s">
        <v>379</v>
      </c>
      <c r="E33" s="280" t="s">
        <v>380</v>
      </c>
      <c r="F33" s="281"/>
      <c r="G33" s="286">
        <v>2000000</v>
      </c>
      <c r="H33" s="287"/>
      <c r="I33" s="288"/>
      <c r="J33" s="289"/>
    </row>
    <row r="34" spans="2:10" ht="25" customHeight="1" x14ac:dyDescent="0.45">
      <c r="B34" s="308"/>
      <c r="C34" s="309"/>
      <c r="D34" s="118" t="s">
        <v>325</v>
      </c>
      <c r="E34" s="280" t="s">
        <v>346</v>
      </c>
      <c r="F34" s="281"/>
      <c r="G34" s="286">
        <v>2000000</v>
      </c>
      <c r="H34" s="287"/>
      <c r="I34" s="288"/>
      <c r="J34" s="289"/>
    </row>
    <row r="35" spans="2:10" ht="25" customHeight="1" x14ac:dyDescent="0.45">
      <c r="B35" s="308"/>
      <c r="C35" s="309"/>
      <c r="D35" s="118" t="s">
        <v>381</v>
      </c>
      <c r="E35" s="280" t="s">
        <v>336</v>
      </c>
      <c r="F35" s="281"/>
      <c r="G35" s="286">
        <v>1700000</v>
      </c>
      <c r="H35" s="287"/>
      <c r="I35" s="292"/>
      <c r="J35" s="293"/>
    </row>
    <row r="36" spans="2:10" ht="25" customHeight="1" x14ac:dyDescent="0.45">
      <c r="B36" s="308"/>
      <c r="C36" s="309"/>
      <c r="D36" s="118" t="s">
        <v>326</v>
      </c>
      <c r="E36" s="280" t="s">
        <v>347</v>
      </c>
      <c r="F36" s="281"/>
      <c r="G36" s="286">
        <v>1586878</v>
      </c>
      <c r="H36" s="287"/>
      <c r="I36" s="288"/>
      <c r="J36" s="289"/>
    </row>
    <row r="37" spans="2:10" ht="25" customHeight="1" x14ac:dyDescent="0.45">
      <c r="B37" s="308"/>
      <c r="C37" s="309"/>
      <c r="D37" s="118" t="s">
        <v>322</v>
      </c>
      <c r="E37" s="280" t="s">
        <v>343</v>
      </c>
      <c r="F37" s="281"/>
      <c r="G37" s="286">
        <v>1432000</v>
      </c>
      <c r="H37" s="287"/>
      <c r="I37" s="288"/>
      <c r="J37" s="289"/>
    </row>
    <row r="38" spans="2:10" ht="25" customHeight="1" x14ac:dyDescent="0.45">
      <c r="B38" s="308"/>
      <c r="C38" s="309"/>
      <c r="D38" s="118" t="s">
        <v>382</v>
      </c>
      <c r="E38" s="280" t="s">
        <v>383</v>
      </c>
      <c r="F38" s="281"/>
      <c r="G38" s="286">
        <v>1364000</v>
      </c>
      <c r="H38" s="287"/>
      <c r="I38" s="290"/>
      <c r="J38" s="291"/>
    </row>
    <row r="39" spans="2:10" ht="25" customHeight="1" x14ac:dyDescent="0.45">
      <c r="B39" s="308"/>
      <c r="C39" s="309"/>
      <c r="D39" s="118" t="s">
        <v>384</v>
      </c>
      <c r="E39" s="280" t="s">
        <v>385</v>
      </c>
      <c r="F39" s="281"/>
      <c r="G39" s="286">
        <v>1317251</v>
      </c>
      <c r="H39" s="287"/>
      <c r="I39" s="288"/>
      <c r="J39" s="289"/>
    </row>
    <row r="40" spans="2:10" ht="25" customHeight="1" x14ac:dyDescent="0.45">
      <c r="B40" s="308"/>
      <c r="C40" s="309"/>
      <c r="D40" s="118" t="s">
        <v>327</v>
      </c>
      <c r="E40" s="280" t="s">
        <v>348</v>
      </c>
      <c r="F40" s="281"/>
      <c r="G40" s="286">
        <v>1279000</v>
      </c>
      <c r="H40" s="287"/>
      <c r="I40" s="288"/>
      <c r="J40" s="289"/>
    </row>
    <row r="41" spans="2:10" ht="25" customHeight="1" x14ac:dyDescent="0.45">
      <c r="B41" s="308"/>
      <c r="C41" s="309"/>
      <c r="D41" s="118" t="s">
        <v>328</v>
      </c>
      <c r="E41" s="280" t="s">
        <v>341</v>
      </c>
      <c r="F41" s="281"/>
      <c r="G41" s="286">
        <v>1080000</v>
      </c>
      <c r="H41" s="287"/>
      <c r="I41" s="284"/>
      <c r="J41" s="285"/>
    </row>
    <row r="42" spans="2:10" ht="25" customHeight="1" x14ac:dyDescent="0.45">
      <c r="B42" s="308"/>
      <c r="C42" s="309"/>
      <c r="D42" s="118" t="s">
        <v>386</v>
      </c>
      <c r="E42" s="280" t="s">
        <v>387</v>
      </c>
      <c r="F42" s="281"/>
      <c r="G42" s="286">
        <v>1041000</v>
      </c>
      <c r="H42" s="287"/>
      <c r="I42" s="284"/>
      <c r="J42" s="285"/>
    </row>
    <row r="43" spans="2:10" ht="25" customHeight="1" x14ac:dyDescent="0.45">
      <c r="B43" s="308"/>
      <c r="C43" s="309"/>
      <c r="D43" s="118" t="s">
        <v>388</v>
      </c>
      <c r="E43" s="280" t="s">
        <v>389</v>
      </c>
      <c r="F43" s="281"/>
      <c r="G43" s="286">
        <v>1000000</v>
      </c>
      <c r="H43" s="287"/>
      <c r="I43" s="284"/>
      <c r="J43" s="285"/>
    </row>
    <row r="44" spans="2:10" ht="25" customHeight="1" x14ac:dyDescent="0.45">
      <c r="B44" s="308"/>
      <c r="C44" s="309"/>
      <c r="D44" s="118" t="s">
        <v>390</v>
      </c>
      <c r="E44" s="280"/>
      <c r="F44" s="281"/>
      <c r="G44" s="286">
        <v>19279727</v>
      </c>
      <c r="H44" s="287"/>
      <c r="I44" s="284"/>
      <c r="J44" s="285"/>
    </row>
    <row r="45" spans="2:10" ht="25" customHeight="1" x14ac:dyDescent="0.45">
      <c r="B45" s="308"/>
      <c r="C45" s="309"/>
      <c r="D45" s="199" t="s">
        <v>287</v>
      </c>
      <c r="E45" s="294"/>
      <c r="F45" s="295"/>
      <c r="G45" s="296">
        <f>SUBTOTAL(9,G7:H44)</f>
        <v>1280724264</v>
      </c>
      <c r="H45" s="297"/>
      <c r="I45" s="298"/>
      <c r="J45" s="299"/>
    </row>
    <row r="46" spans="2:10" ht="25" customHeight="1" x14ac:dyDescent="0.45">
      <c r="B46" s="308"/>
      <c r="C46" s="309"/>
      <c r="D46" s="118" t="s">
        <v>349</v>
      </c>
      <c r="E46" s="280"/>
      <c r="F46" s="281"/>
      <c r="G46" s="286">
        <v>401324703</v>
      </c>
      <c r="H46" s="287"/>
      <c r="I46" s="284"/>
      <c r="J46" s="285"/>
    </row>
    <row r="47" spans="2:10" ht="25" customHeight="1" x14ac:dyDescent="0.45">
      <c r="B47" s="308"/>
      <c r="C47" s="309"/>
      <c r="D47" s="118" t="s">
        <v>350</v>
      </c>
      <c r="E47" s="280"/>
      <c r="F47" s="281"/>
      <c r="G47" s="286">
        <v>152705076</v>
      </c>
      <c r="H47" s="287"/>
      <c r="I47" s="284"/>
      <c r="J47" s="285"/>
    </row>
    <row r="48" spans="2:10" ht="25" customHeight="1" x14ac:dyDescent="0.45">
      <c r="B48" s="308"/>
      <c r="C48" s="309"/>
      <c r="D48" s="118" t="s">
        <v>351</v>
      </c>
      <c r="E48" s="280"/>
      <c r="F48" s="281"/>
      <c r="G48" s="286">
        <v>66340115</v>
      </c>
      <c r="H48" s="287"/>
      <c r="I48" s="284"/>
      <c r="J48" s="285"/>
    </row>
    <row r="49" spans="2:10" ht="25" customHeight="1" x14ac:dyDescent="0.45">
      <c r="B49" s="308"/>
      <c r="C49" s="309"/>
      <c r="D49" s="118" t="s">
        <v>350</v>
      </c>
      <c r="E49" s="280"/>
      <c r="F49" s="281"/>
      <c r="G49" s="286">
        <v>54597238</v>
      </c>
      <c r="H49" s="287"/>
      <c r="I49" s="284"/>
      <c r="J49" s="285"/>
    </row>
    <row r="50" spans="2:10" ht="25" customHeight="1" x14ac:dyDescent="0.45">
      <c r="B50" s="308"/>
      <c r="C50" s="309"/>
      <c r="D50" s="118" t="s">
        <v>352</v>
      </c>
      <c r="E50" s="280"/>
      <c r="F50" s="281"/>
      <c r="G50" s="286">
        <v>23699591</v>
      </c>
      <c r="H50" s="287"/>
      <c r="I50" s="284"/>
      <c r="J50" s="285"/>
    </row>
    <row r="51" spans="2:10" ht="25" customHeight="1" x14ac:dyDescent="0.45">
      <c r="B51" s="308"/>
      <c r="C51" s="309"/>
      <c r="D51" s="118" t="s">
        <v>308</v>
      </c>
      <c r="E51" s="280"/>
      <c r="F51" s="281"/>
      <c r="G51" s="286">
        <v>2000000</v>
      </c>
      <c r="H51" s="287"/>
      <c r="I51" s="284"/>
      <c r="J51" s="285"/>
    </row>
    <row r="52" spans="2:10" ht="25" customHeight="1" x14ac:dyDescent="0.45">
      <c r="B52" s="308"/>
      <c r="C52" s="309"/>
      <c r="D52" s="118" t="s">
        <v>353</v>
      </c>
      <c r="E52" s="280"/>
      <c r="F52" s="281"/>
      <c r="G52" s="286">
        <v>1063710</v>
      </c>
      <c r="H52" s="287"/>
      <c r="I52" s="284"/>
      <c r="J52" s="285"/>
    </row>
    <row r="53" spans="2:10" ht="25" customHeight="1" x14ac:dyDescent="0.45">
      <c r="B53" s="308"/>
      <c r="C53" s="309"/>
      <c r="D53" s="118" t="s">
        <v>390</v>
      </c>
      <c r="E53" s="280"/>
      <c r="F53" s="281"/>
      <c r="G53" s="286">
        <v>1909088</v>
      </c>
      <c r="H53" s="287"/>
      <c r="I53" s="284"/>
      <c r="J53" s="285"/>
    </row>
    <row r="54" spans="2:10" ht="25" customHeight="1" x14ac:dyDescent="0.45">
      <c r="B54" s="308"/>
      <c r="C54" s="309"/>
      <c r="D54" s="199" t="s">
        <v>288</v>
      </c>
      <c r="E54" s="294"/>
      <c r="F54" s="295"/>
      <c r="G54" s="296">
        <f>SUBTOTAL(9,G46:H53)</f>
        <v>703639521</v>
      </c>
      <c r="H54" s="297"/>
      <c r="I54" s="298"/>
      <c r="J54" s="299"/>
    </row>
    <row r="55" spans="2:10" ht="25" customHeight="1" x14ac:dyDescent="0.45">
      <c r="B55" s="308"/>
      <c r="C55" s="309"/>
      <c r="D55" s="118" t="s">
        <v>354</v>
      </c>
      <c r="E55" s="280"/>
      <c r="F55" s="281"/>
      <c r="G55" s="282">
        <v>333299780</v>
      </c>
      <c r="H55" s="283"/>
      <c r="I55" s="284"/>
      <c r="J55" s="285"/>
    </row>
    <row r="56" spans="2:10" ht="25" customHeight="1" x14ac:dyDescent="0.45">
      <c r="B56" s="308"/>
      <c r="C56" s="309"/>
      <c r="D56" s="118" t="s">
        <v>355</v>
      </c>
      <c r="E56" s="280"/>
      <c r="F56" s="281"/>
      <c r="G56" s="282">
        <v>152380080</v>
      </c>
      <c r="H56" s="283"/>
      <c r="I56" s="284"/>
      <c r="J56" s="285"/>
    </row>
    <row r="57" spans="2:10" ht="25" customHeight="1" x14ac:dyDescent="0.45">
      <c r="B57" s="308"/>
      <c r="C57" s="309"/>
      <c r="D57" s="118" t="s">
        <v>356</v>
      </c>
      <c r="E57" s="280"/>
      <c r="F57" s="281"/>
      <c r="G57" s="282">
        <v>37787700</v>
      </c>
      <c r="H57" s="283"/>
      <c r="I57" s="284"/>
      <c r="J57" s="285"/>
    </row>
    <row r="58" spans="2:10" ht="25" customHeight="1" x14ac:dyDescent="0.45">
      <c r="B58" s="308"/>
      <c r="C58" s="309"/>
      <c r="D58" s="118" t="s">
        <v>357</v>
      </c>
      <c r="E58" s="280"/>
      <c r="F58" s="281"/>
      <c r="G58" s="282">
        <v>15292177</v>
      </c>
      <c r="H58" s="283"/>
      <c r="I58" s="284"/>
      <c r="J58" s="285"/>
    </row>
    <row r="59" spans="2:10" ht="25" customHeight="1" x14ac:dyDescent="0.45">
      <c r="B59" s="308"/>
      <c r="C59" s="309"/>
      <c r="D59" s="118" t="s">
        <v>358</v>
      </c>
      <c r="E59" s="280"/>
      <c r="F59" s="281"/>
      <c r="G59" s="282">
        <v>13130988</v>
      </c>
      <c r="H59" s="283"/>
      <c r="I59" s="284"/>
      <c r="J59" s="285"/>
    </row>
    <row r="60" spans="2:10" ht="25" customHeight="1" x14ac:dyDescent="0.45">
      <c r="B60" s="308"/>
      <c r="C60" s="309"/>
      <c r="D60" s="118" t="s">
        <v>359</v>
      </c>
      <c r="E60" s="280"/>
      <c r="F60" s="281"/>
      <c r="G60" s="282">
        <v>8052737</v>
      </c>
      <c r="H60" s="283"/>
      <c r="I60" s="284"/>
      <c r="J60" s="285"/>
    </row>
    <row r="61" spans="2:10" ht="25" customHeight="1" x14ac:dyDescent="0.45">
      <c r="B61" s="308"/>
      <c r="C61" s="309"/>
      <c r="D61" s="118" t="s">
        <v>360</v>
      </c>
      <c r="E61" s="280"/>
      <c r="F61" s="281"/>
      <c r="G61" s="282">
        <v>4995000</v>
      </c>
      <c r="H61" s="283"/>
      <c r="I61" s="284"/>
      <c r="J61" s="285"/>
    </row>
    <row r="62" spans="2:10" ht="25" customHeight="1" x14ac:dyDescent="0.45">
      <c r="B62" s="308"/>
      <c r="C62" s="309"/>
      <c r="D62" s="118" t="s">
        <v>361</v>
      </c>
      <c r="E62" s="280"/>
      <c r="F62" s="281"/>
      <c r="G62" s="282">
        <v>988989</v>
      </c>
      <c r="H62" s="283"/>
      <c r="I62" s="284"/>
      <c r="J62" s="285"/>
    </row>
    <row r="63" spans="2:10" ht="25" customHeight="1" x14ac:dyDescent="0.45">
      <c r="B63" s="308"/>
      <c r="C63" s="309"/>
      <c r="D63" s="118" t="s">
        <v>362</v>
      </c>
      <c r="E63" s="280"/>
      <c r="F63" s="281"/>
      <c r="G63" s="282">
        <v>25160</v>
      </c>
      <c r="H63" s="283"/>
      <c r="I63" s="284"/>
      <c r="J63" s="285"/>
    </row>
    <row r="64" spans="2:10" ht="25" customHeight="1" x14ac:dyDescent="0.45">
      <c r="B64" s="308"/>
      <c r="C64" s="309"/>
      <c r="D64" s="199" t="s">
        <v>289</v>
      </c>
      <c r="E64" s="294"/>
      <c r="F64" s="295"/>
      <c r="G64" s="296">
        <f>SUBTOTAL(9,G55:H63)</f>
        <v>565952611</v>
      </c>
      <c r="H64" s="297"/>
      <c r="I64" s="298"/>
      <c r="J64" s="299"/>
    </row>
    <row r="65" spans="2:10" ht="25" customHeight="1" x14ac:dyDescent="0.45">
      <c r="B65" s="308"/>
      <c r="C65" s="309"/>
      <c r="D65" s="118" t="s">
        <v>400</v>
      </c>
      <c r="E65" s="280"/>
      <c r="F65" s="281"/>
      <c r="G65" s="282">
        <v>56387540</v>
      </c>
      <c r="H65" s="283"/>
      <c r="I65" s="284"/>
      <c r="J65" s="285"/>
    </row>
    <row r="66" spans="2:10" ht="25" customHeight="1" x14ac:dyDescent="0.45">
      <c r="B66" s="308"/>
      <c r="C66" s="309"/>
      <c r="D66" s="118" t="s">
        <v>401</v>
      </c>
      <c r="E66" s="280"/>
      <c r="F66" s="281"/>
      <c r="G66" s="282">
        <v>4223000</v>
      </c>
      <c r="H66" s="283"/>
      <c r="I66" s="284"/>
      <c r="J66" s="285"/>
    </row>
    <row r="67" spans="2:10" ht="25" customHeight="1" x14ac:dyDescent="0.45">
      <c r="B67" s="308"/>
      <c r="C67" s="309"/>
      <c r="D67" s="199" t="s">
        <v>290</v>
      </c>
      <c r="E67" s="294"/>
      <c r="F67" s="295"/>
      <c r="G67" s="296">
        <f>SUBTOTAL(9,G65:H66)</f>
        <v>60610540</v>
      </c>
      <c r="H67" s="297"/>
      <c r="I67" s="298"/>
      <c r="J67" s="299"/>
    </row>
    <row r="68" spans="2:10" ht="25" customHeight="1" x14ac:dyDescent="0.45">
      <c r="B68" s="308"/>
      <c r="C68" s="309"/>
      <c r="D68" s="118" t="s">
        <v>394</v>
      </c>
      <c r="E68" s="280" t="s">
        <v>395</v>
      </c>
      <c r="F68" s="281"/>
      <c r="G68" s="282">
        <v>3408000</v>
      </c>
      <c r="H68" s="283"/>
      <c r="I68" s="284"/>
      <c r="J68" s="285"/>
    </row>
    <row r="69" spans="2:10" ht="25" customHeight="1" x14ac:dyDescent="0.45">
      <c r="B69" s="308"/>
      <c r="C69" s="309"/>
      <c r="D69" s="118" t="s">
        <v>396</v>
      </c>
      <c r="E69" s="280" t="s">
        <v>397</v>
      </c>
      <c r="F69" s="281"/>
      <c r="G69" s="282">
        <v>6500</v>
      </c>
      <c r="H69" s="283"/>
      <c r="I69" s="284"/>
      <c r="J69" s="285"/>
    </row>
    <row r="70" spans="2:10" ht="25" customHeight="1" x14ac:dyDescent="0.45">
      <c r="B70" s="308"/>
      <c r="C70" s="309"/>
      <c r="D70" s="199" t="s">
        <v>291</v>
      </c>
      <c r="E70" s="294"/>
      <c r="F70" s="295"/>
      <c r="G70" s="296">
        <f>SUBTOTAL(9,G68:H69)</f>
        <v>3414500</v>
      </c>
      <c r="H70" s="297"/>
      <c r="I70" s="298"/>
      <c r="J70" s="299"/>
    </row>
    <row r="71" spans="2:10" ht="25" customHeight="1" x14ac:dyDescent="0.45">
      <c r="B71" s="308"/>
      <c r="C71" s="309"/>
      <c r="D71" s="118" t="s">
        <v>398</v>
      </c>
      <c r="E71" s="280" t="s">
        <v>363</v>
      </c>
      <c r="F71" s="281"/>
      <c r="G71" s="282">
        <v>10800</v>
      </c>
      <c r="H71" s="283"/>
      <c r="I71" s="284"/>
      <c r="J71" s="285"/>
    </row>
    <row r="72" spans="2:10" ht="25" customHeight="1" x14ac:dyDescent="0.45">
      <c r="B72" s="308"/>
      <c r="C72" s="309"/>
      <c r="D72" s="118" t="s">
        <v>399</v>
      </c>
      <c r="E72" s="280" t="s">
        <v>364</v>
      </c>
      <c r="F72" s="281"/>
      <c r="G72" s="282">
        <v>3000</v>
      </c>
      <c r="H72" s="283"/>
      <c r="I72" s="284"/>
      <c r="J72" s="285"/>
    </row>
    <row r="73" spans="2:10" ht="25" customHeight="1" x14ac:dyDescent="0.45">
      <c r="B73" s="308"/>
      <c r="C73" s="309"/>
      <c r="D73" s="199" t="s">
        <v>298</v>
      </c>
      <c r="E73" s="294"/>
      <c r="F73" s="295"/>
      <c r="G73" s="296">
        <f>SUBTOTAL(9,G71:H72)</f>
        <v>13800</v>
      </c>
      <c r="H73" s="297"/>
      <c r="I73" s="298"/>
      <c r="J73" s="299"/>
    </row>
    <row r="74" spans="2:10" ht="25" customHeight="1" x14ac:dyDescent="0.45">
      <c r="B74" s="308"/>
      <c r="C74" s="309"/>
      <c r="D74" s="126" t="s">
        <v>292</v>
      </c>
      <c r="E74" s="280"/>
      <c r="F74" s="281"/>
      <c r="G74" s="282">
        <v>-113283220</v>
      </c>
      <c r="H74" s="283"/>
      <c r="I74" s="284"/>
      <c r="J74" s="285"/>
    </row>
    <row r="75" spans="2:10" ht="25" customHeight="1" x14ac:dyDescent="0.45">
      <c r="B75" s="308"/>
      <c r="C75" s="309"/>
      <c r="D75" s="199" t="s">
        <v>293</v>
      </c>
      <c r="E75" s="294"/>
      <c r="F75" s="295"/>
      <c r="G75" s="296">
        <f>SUBTOTAL(9,G74)</f>
        <v>-113283220</v>
      </c>
      <c r="H75" s="297"/>
      <c r="I75" s="298"/>
      <c r="J75" s="299"/>
    </row>
    <row r="76" spans="2:10" ht="25" customHeight="1" x14ac:dyDescent="0.45">
      <c r="B76" s="308"/>
      <c r="C76" s="309"/>
      <c r="D76" s="118" t="s">
        <v>309</v>
      </c>
      <c r="E76" s="280"/>
      <c r="F76" s="281"/>
      <c r="G76" s="282">
        <v>1200000</v>
      </c>
      <c r="H76" s="283"/>
      <c r="I76" s="284"/>
      <c r="J76" s="285"/>
    </row>
    <row r="77" spans="2:10" ht="25" customHeight="1" x14ac:dyDescent="0.45">
      <c r="B77" s="308"/>
      <c r="C77" s="309"/>
      <c r="D77" s="118" t="s">
        <v>275</v>
      </c>
      <c r="E77" s="280"/>
      <c r="F77" s="281"/>
      <c r="G77" s="282">
        <v>18141100</v>
      </c>
      <c r="H77" s="283"/>
      <c r="I77" s="284"/>
      <c r="J77" s="285"/>
    </row>
    <row r="78" spans="2:10" ht="25" customHeight="1" x14ac:dyDescent="0.45">
      <c r="B78" s="308"/>
      <c r="C78" s="309"/>
      <c r="D78" s="118" t="s">
        <v>241</v>
      </c>
      <c r="E78" s="280"/>
      <c r="F78" s="281"/>
      <c r="G78" s="282">
        <v>2795654</v>
      </c>
      <c r="H78" s="283"/>
      <c r="I78" s="288"/>
      <c r="J78" s="289"/>
    </row>
    <row r="79" spans="2:10" ht="25" customHeight="1" x14ac:dyDescent="0.45">
      <c r="B79" s="308"/>
      <c r="C79" s="309"/>
      <c r="D79" s="118" t="s">
        <v>295</v>
      </c>
      <c r="E79" s="280"/>
      <c r="F79" s="281"/>
      <c r="G79" s="282">
        <v>5247298</v>
      </c>
      <c r="H79" s="283"/>
      <c r="I79" s="288"/>
      <c r="J79" s="289"/>
    </row>
    <row r="80" spans="2:10" ht="25" customHeight="1" x14ac:dyDescent="0.45">
      <c r="B80" s="308"/>
      <c r="C80" s="309"/>
      <c r="D80" s="118" t="s">
        <v>277</v>
      </c>
      <c r="E80" s="280"/>
      <c r="F80" s="281"/>
      <c r="G80" s="282">
        <v>249377</v>
      </c>
      <c r="H80" s="283"/>
      <c r="I80" s="288"/>
      <c r="J80" s="289"/>
    </row>
    <row r="81" spans="2:10" ht="25" customHeight="1" x14ac:dyDescent="0.45">
      <c r="B81" s="308"/>
      <c r="C81" s="309"/>
      <c r="D81" s="199" t="s">
        <v>294</v>
      </c>
      <c r="E81" s="294"/>
      <c r="F81" s="295"/>
      <c r="G81" s="296">
        <f>SUBTOTAL(9,G76:H80)</f>
        <v>27633429</v>
      </c>
      <c r="H81" s="297"/>
      <c r="I81" s="298"/>
      <c r="J81" s="299"/>
    </row>
    <row r="82" spans="2:10" ht="25" customHeight="1" x14ac:dyDescent="0.45">
      <c r="B82" s="308"/>
      <c r="C82" s="309"/>
      <c r="D82" s="118" t="s">
        <v>296</v>
      </c>
      <c r="E82" s="280"/>
      <c r="F82" s="281"/>
      <c r="G82" s="282">
        <v>-620065210</v>
      </c>
      <c r="H82" s="283"/>
      <c r="I82" s="288"/>
      <c r="J82" s="289"/>
    </row>
    <row r="83" spans="2:10" ht="25" customHeight="1" x14ac:dyDescent="0.45">
      <c r="B83" s="308"/>
      <c r="C83" s="309"/>
      <c r="D83" s="126" t="s">
        <v>294</v>
      </c>
      <c r="E83" s="280"/>
      <c r="F83" s="281"/>
      <c r="G83" s="282">
        <f>SUBTOTAL(9,G82)</f>
        <v>-620065210</v>
      </c>
      <c r="H83" s="283"/>
      <c r="I83" s="284"/>
      <c r="J83" s="285"/>
    </row>
    <row r="84" spans="2:10" ht="25" customHeight="1" x14ac:dyDescent="0.45">
      <c r="B84" s="310"/>
      <c r="C84" s="311"/>
      <c r="D84" s="201" t="s">
        <v>254</v>
      </c>
      <c r="E84" s="312"/>
      <c r="F84" s="313"/>
      <c r="G84" s="296">
        <f>SUBTOTAL(9,G7:H83)</f>
        <v>1908640235</v>
      </c>
      <c r="H84" s="297"/>
      <c r="I84" s="312"/>
      <c r="J84" s="313"/>
    </row>
    <row r="85" spans="2:10" ht="24.95" customHeight="1" x14ac:dyDescent="0.45">
      <c r="B85" s="300" t="s">
        <v>45</v>
      </c>
      <c r="C85" s="301"/>
      <c r="D85" s="200"/>
      <c r="E85" s="302"/>
      <c r="F85" s="303"/>
      <c r="G85" s="304">
        <f>G84+G6</f>
        <v>1908640235</v>
      </c>
      <c r="H85" s="305"/>
      <c r="I85" s="302"/>
      <c r="J85" s="303"/>
    </row>
    <row r="86" spans="2:10" ht="3.75" customHeight="1" x14ac:dyDescent="0.45"/>
    <row r="87" spans="2:10" ht="12" customHeight="1" x14ac:dyDescent="0.45"/>
  </sheetData>
  <mergeCells count="251">
    <mergeCell ref="E69:F69"/>
    <mergeCell ref="G69:H69"/>
    <mergeCell ref="I69:J69"/>
    <mergeCell ref="E71:F71"/>
    <mergeCell ref="G71:H71"/>
    <mergeCell ref="I71:J71"/>
    <mergeCell ref="E46:F46"/>
    <mergeCell ref="G46:H46"/>
    <mergeCell ref="I46:J46"/>
    <mergeCell ref="E62:F62"/>
    <mergeCell ref="G62:H62"/>
    <mergeCell ref="I62:J62"/>
    <mergeCell ref="E51:F51"/>
    <mergeCell ref="G51:H51"/>
    <mergeCell ref="I51:J51"/>
    <mergeCell ref="E53:F53"/>
    <mergeCell ref="G53:H53"/>
    <mergeCell ref="I53:J53"/>
    <mergeCell ref="E52:F52"/>
    <mergeCell ref="G52:H52"/>
    <mergeCell ref="I52:J52"/>
    <mergeCell ref="I48:J48"/>
    <mergeCell ref="I49:J49"/>
    <mergeCell ref="E50:F50"/>
    <mergeCell ref="G50:H50"/>
    <mergeCell ref="I50:J50"/>
    <mergeCell ref="E19:F19"/>
    <mergeCell ref="I14:J14"/>
    <mergeCell ref="I15:J15"/>
    <mergeCell ref="G19:H19"/>
    <mergeCell ref="E20:F20"/>
    <mergeCell ref="G20:H20"/>
    <mergeCell ref="I19:J19"/>
    <mergeCell ref="I20:J20"/>
    <mergeCell ref="E15:F15"/>
    <mergeCell ref="G15:H15"/>
    <mergeCell ref="G17:H17"/>
    <mergeCell ref="E18:F18"/>
    <mergeCell ref="G18:H18"/>
    <mergeCell ref="E14:F14"/>
    <mergeCell ref="G14:H14"/>
    <mergeCell ref="I17:J17"/>
    <mergeCell ref="I8:J8"/>
    <mergeCell ref="I18:J18"/>
    <mergeCell ref="E9:F9"/>
    <mergeCell ref="E16:F16"/>
    <mergeCell ref="G16:H16"/>
    <mergeCell ref="I16:J16"/>
    <mergeCell ref="E17:F17"/>
    <mergeCell ref="E10:F10"/>
    <mergeCell ref="G11:H11"/>
    <mergeCell ref="I11:J11"/>
    <mergeCell ref="I3:J3"/>
    <mergeCell ref="B4:C4"/>
    <mergeCell ref="E4:F4"/>
    <mergeCell ref="G4:H4"/>
    <mergeCell ref="I4:J4"/>
    <mergeCell ref="G6:H6"/>
    <mergeCell ref="E5:F5"/>
    <mergeCell ref="G5:H5"/>
    <mergeCell ref="I5:J5"/>
    <mergeCell ref="B5:C6"/>
    <mergeCell ref="E6:F6"/>
    <mergeCell ref="I6:J6"/>
    <mergeCell ref="B85:C85"/>
    <mergeCell ref="E85:F85"/>
    <mergeCell ref="I85:J85"/>
    <mergeCell ref="G85:H85"/>
    <mergeCell ref="G84:H84"/>
    <mergeCell ref="B7:C84"/>
    <mergeCell ref="E13:F13"/>
    <mergeCell ref="I13:J13"/>
    <mergeCell ref="G13:H13"/>
    <mergeCell ref="E84:F84"/>
    <mergeCell ref="I84:J84"/>
    <mergeCell ref="I10:J10"/>
    <mergeCell ref="G10:H10"/>
    <mergeCell ref="I7:J7"/>
    <mergeCell ref="G7:H7"/>
    <mergeCell ref="G9:H9"/>
    <mergeCell ref="I9:J9"/>
    <mergeCell ref="E12:F12"/>
    <mergeCell ref="G12:H12"/>
    <mergeCell ref="I12:J12"/>
    <mergeCell ref="E11:F11"/>
    <mergeCell ref="E7:F7"/>
    <mergeCell ref="E8:F8"/>
    <mergeCell ref="G8:H8"/>
    <mergeCell ref="E24:F24"/>
    <mergeCell ref="G24:H24"/>
    <mergeCell ref="I24:J24"/>
    <mergeCell ref="E45:F45"/>
    <mergeCell ref="G45:H45"/>
    <mergeCell ref="I45:J45"/>
    <mergeCell ref="E47:F47"/>
    <mergeCell ref="G47:H47"/>
    <mergeCell ref="I47:J47"/>
    <mergeCell ref="E25:F25"/>
    <mergeCell ref="G25:H25"/>
    <mergeCell ref="I25:J25"/>
    <mergeCell ref="E26:F26"/>
    <mergeCell ref="G26:H26"/>
    <mergeCell ref="I26:J26"/>
    <mergeCell ref="E27:F27"/>
    <mergeCell ref="G27:H27"/>
    <mergeCell ref="I27:J27"/>
    <mergeCell ref="E28:F28"/>
    <mergeCell ref="G28:H28"/>
    <mergeCell ref="I28:J28"/>
    <mergeCell ref="E29:F29"/>
    <mergeCell ref="G29:H29"/>
    <mergeCell ref="I29:J29"/>
    <mergeCell ref="I21:J21"/>
    <mergeCell ref="E23:F23"/>
    <mergeCell ref="G23:H23"/>
    <mergeCell ref="I23:J23"/>
    <mergeCell ref="E21:F21"/>
    <mergeCell ref="G21:H21"/>
    <mergeCell ref="E22:F22"/>
    <mergeCell ref="G22:H22"/>
    <mergeCell ref="I22:J22"/>
    <mergeCell ref="E80:F80"/>
    <mergeCell ref="G80:H80"/>
    <mergeCell ref="I80:J80"/>
    <mergeCell ref="E77:F77"/>
    <mergeCell ref="G77:H77"/>
    <mergeCell ref="I77:J77"/>
    <mergeCell ref="E79:F79"/>
    <mergeCell ref="G79:H79"/>
    <mergeCell ref="I79:J79"/>
    <mergeCell ref="E78:F78"/>
    <mergeCell ref="G78:H78"/>
    <mergeCell ref="I78:J78"/>
    <mergeCell ref="E61:F61"/>
    <mergeCell ref="G61:H61"/>
    <mergeCell ref="I61:J61"/>
    <mergeCell ref="E57:F57"/>
    <mergeCell ref="G57:H57"/>
    <mergeCell ref="I57:J57"/>
    <mergeCell ref="E54:F54"/>
    <mergeCell ref="G54:H54"/>
    <mergeCell ref="I54:J54"/>
    <mergeCell ref="E55:F55"/>
    <mergeCell ref="G55:H55"/>
    <mergeCell ref="I55:J55"/>
    <mergeCell ref="E56:F56"/>
    <mergeCell ref="G56:H56"/>
    <mergeCell ref="I56:J56"/>
    <mergeCell ref="E60:F60"/>
    <mergeCell ref="G60:H60"/>
    <mergeCell ref="I60:J60"/>
    <mergeCell ref="E64:F64"/>
    <mergeCell ref="G64:H64"/>
    <mergeCell ref="I64:J64"/>
    <mergeCell ref="E63:F63"/>
    <mergeCell ref="G63:H63"/>
    <mergeCell ref="I63:J63"/>
    <mergeCell ref="E67:F67"/>
    <mergeCell ref="G67:H67"/>
    <mergeCell ref="I67:J67"/>
    <mergeCell ref="E68:F68"/>
    <mergeCell ref="G68:H68"/>
    <mergeCell ref="I68:J68"/>
    <mergeCell ref="E65:F65"/>
    <mergeCell ref="G65:H65"/>
    <mergeCell ref="I65:J65"/>
    <mergeCell ref="E66:F66"/>
    <mergeCell ref="G66:H66"/>
    <mergeCell ref="I66:J66"/>
    <mergeCell ref="I74:J74"/>
    <mergeCell ref="E75:F75"/>
    <mergeCell ref="G75:H75"/>
    <mergeCell ref="I75:J75"/>
    <mergeCell ref="E72:F72"/>
    <mergeCell ref="G72:H72"/>
    <mergeCell ref="I72:J72"/>
    <mergeCell ref="E70:F70"/>
    <mergeCell ref="G70:H70"/>
    <mergeCell ref="I70:J70"/>
    <mergeCell ref="E73:F73"/>
    <mergeCell ref="G73:H73"/>
    <mergeCell ref="I73:J73"/>
    <mergeCell ref="G82:H82"/>
    <mergeCell ref="G83:H83"/>
    <mergeCell ref="E81:F81"/>
    <mergeCell ref="G81:H81"/>
    <mergeCell ref="I81:J81"/>
    <mergeCell ref="E82:F82"/>
    <mergeCell ref="I82:J82"/>
    <mergeCell ref="E83:F83"/>
    <mergeCell ref="I83:J83"/>
    <mergeCell ref="E30:F30"/>
    <mergeCell ref="G30:H30"/>
    <mergeCell ref="I30:J30"/>
    <mergeCell ref="E31:F31"/>
    <mergeCell ref="G31:H31"/>
    <mergeCell ref="I31:J31"/>
    <mergeCell ref="E32:F32"/>
    <mergeCell ref="G32:H32"/>
    <mergeCell ref="I32:J32"/>
    <mergeCell ref="E33:F33"/>
    <mergeCell ref="G33:H33"/>
    <mergeCell ref="I33:J33"/>
    <mergeCell ref="E34:F34"/>
    <mergeCell ref="G34:H34"/>
    <mergeCell ref="I34:J34"/>
    <mergeCell ref="E35:F35"/>
    <mergeCell ref="G35:H35"/>
    <mergeCell ref="I35:J35"/>
    <mergeCell ref="E39:F39"/>
    <mergeCell ref="G39:H39"/>
    <mergeCell ref="I39:J39"/>
    <mergeCell ref="E40:F40"/>
    <mergeCell ref="G40:H40"/>
    <mergeCell ref="I40:J40"/>
    <mergeCell ref="E41:F41"/>
    <mergeCell ref="G41:H41"/>
    <mergeCell ref="I41:J41"/>
    <mergeCell ref="E36:F36"/>
    <mergeCell ref="G36:H36"/>
    <mergeCell ref="I36:J36"/>
    <mergeCell ref="E37:F37"/>
    <mergeCell ref="G37:H37"/>
    <mergeCell ref="I37:J37"/>
    <mergeCell ref="E38:F38"/>
    <mergeCell ref="G38:H38"/>
    <mergeCell ref="I38:J38"/>
    <mergeCell ref="E76:F76"/>
    <mergeCell ref="G76:H76"/>
    <mergeCell ref="I76:J76"/>
    <mergeCell ref="E42:F42"/>
    <mergeCell ref="G42:H42"/>
    <mergeCell ref="I42:J42"/>
    <mergeCell ref="E59:F59"/>
    <mergeCell ref="G59:H59"/>
    <mergeCell ref="I59:J59"/>
    <mergeCell ref="E58:F58"/>
    <mergeCell ref="G58:H58"/>
    <mergeCell ref="I58:J58"/>
    <mergeCell ref="E44:F44"/>
    <mergeCell ref="G44:H44"/>
    <mergeCell ref="I44:J44"/>
    <mergeCell ref="E43:F43"/>
    <mergeCell ref="G43:H43"/>
    <mergeCell ref="I43:J43"/>
    <mergeCell ref="E48:F48"/>
    <mergeCell ref="G48:H48"/>
    <mergeCell ref="E49:F49"/>
    <mergeCell ref="G49:H49"/>
    <mergeCell ref="E74:F74"/>
    <mergeCell ref="G74:H74"/>
  </mergeCells>
  <phoneticPr fontId="3"/>
  <printOptions horizontalCentered="1"/>
  <pageMargins left="0.19685039370078741" right="0.19685039370078741" top="0.94488188976377963" bottom="0.55118110236220474" header="0.31496062992125984" footer="0.31496062992125984"/>
  <pageSetup paperSize="9" fitToHeight="0" orientation="landscape" r:id="rId1"/>
  <rowBreaks count="1" manualBreakCount="1">
    <brk id="85" max="1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16</vt:i4>
      </vt:variant>
    </vt:vector>
  </HeadingPairs>
  <TitlesOfParts>
    <vt:vector size="28" baseType="lpstr">
      <vt:lpstr>有形固定資産</vt:lpstr>
      <vt:lpstr>投資及び出資金</vt:lpstr>
      <vt:lpstr>基金</vt:lpstr>
      <vt:lpstr>貸付金</vt:lpstr>
      <vt:lpstr>未収金及び長期延滞債権</vt:lpstr>
      <vt:lpstr>地方債（借入先別）</vt:lpstr>
      <vt:lpstr>地方債（利率別など）</vt:lpstr>
      <vt:lpstr>引当金</vt:lpstr>
      <vt:lpstr>補助金</vt:lpstr>
      <vt:lpstr>財源明細</vt:lpstr>
      <vt:lpstr>財源情報明細</vt:lpstr>
      <vt:lpstr>資金明細</vt:lpstr>
      <vt:lpstr>引当金!Print_Area</vt:lpstr>
      <vt:lpstr>基金!Print_Area</vt:lpstr>
      <vt:lpstr>財源情報明細!Print_Area</vt:lpstr>
      <vt:lpstr>財源明細!Print_Area</vt:lpstr>
      <vt:lpstr>資金明細!Print_Area</vt:lpstr>
      <vt:lpstr>貸付金!Print_Area</vt:lpstr>
      <vt:lpstr>'地方債（借入先別）'!Print_Area</vt:lpstr>
      <vt:lpstr>'地方債（利率別など）'!Print_Area</vt:lpstr>
      <vt:lpstr>投資及び出資金!Print_Area</vt:lpstr>
      <vt:lpstr>補助金!Print_Area</vt:lpstr>
      <vt:lpstr>未収金及び長期延滞債権!Print_Area</vt:lpstr>
      <vt:lpstr>有形固定資産!Print_Area</vt:lpstr>
      <vt:lpstr>基金!Print_Titles</vt:lpstr>
      <vt:lpstr>財源明細!Print_Titles</vt:lpstr>
      <vt:lpstr>投資及び出資金!Print_Titles</vt:lpstr>
      <vt:lpstr>補助金!Print_Titles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080</dc:creator>
  <cp:lastModifiedBy>仁美 飯田</cp:lastModifiedBy>
  <cp:lastPrinted>2026-03-22T01:29:35Z</cp:lastPrinted>
  <dcterms:created xsi:type="dcterms:W3CDTF">2018-03-14T03:09:03Z</dcterms:created>
  <dcterms:modified xsi:type="dcterms:W3CDTF">2026-03-22T01:30:55Z</dcterms:modified>
</cp:coreProperties>
</file>