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64011"/>
  <mc:AlternateContent xmlns:mc="http://schemas.openxmlformats.org/markup-compatibility/2006">
    <mc:Choice Requires="x15">
      <x15ac:absPath xmlns:x15ac="http://schemas.microsoft.com/office/spreadsheetml/2010/11/ac" url="\\file-sv\大間町共有\02 企画経営課\00.令和４年度以降\03.財政係(R4以降）\ざ　財政状況資料集（市町村財政比較分析表）\令和０６年度決算\２回目\提出用（結合済み）\"/>
    </mc:Choice>
  </mc:AlternateContent>
  <bookViews>
    <workbookView xWindow="-120" yWindow="-120" windowWidth="20730" windowHeight="11760" tabRatio="859"/>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21" r:id="rId14"/>
    <sheet name="施設類型別ストック情報分析表①" sheetId="19" r:id="rId15"/>
    <sheet name="施設類型別ストック情報分析表②" sheetId="20" r:id="rId16"/>
    <sheet name="データシート" sheetId="9" state="hidden" r:id="rId17"/>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DG43" i="10"/>
  <c r="CQ43" i="10"/>
  <c r="CO43" i="10" s="1"/>
  <c r="BY43" i="10"/>
  <c r="BW43" i="10" s="1"/>
  <c r="BE43" i="10"/>
  <c r="AM43" i="10"/>
  <c r="U43" i="10"/>
  <c r="E43" i="10"/>
  <c r="C43" i="10" s="1"/>
  <c r="DG42" i="10"/>
  <c r="CQ42" i="10"/>
  <c r="CO42" i="10"/>
  <c r="BY42" i="10"/>
  <c r="BW42" i="10"/>
  <c r="BE42" i="10"/>
  <c r="AM42" i="10"/>
  <c r="U42" i="10"/>
  <c r="E42" i="10"/>
  <c r="C42" i="10" s="1"/>
  <c r="DG41" i="10"/>
  <c r="CQ41" i="10"/>
  <c r="CO41" i="10"/>
  <c r="BY41" i="10"/>
  <c r="BW41" i="10"/>
  <c r="BE41" i="10"/>
  <c r="AM41" i="10"/>
  <c r="U41" i="10"/>
  <c r="E41" i="10"/>
  <c r="C41" i="10" s="1"/>
  <c r="DG40" i="10"/>
  <c r="CQ40" i="10"/>
  <c r="CO40" i="10"/>
  <c r="BY40" i="10"/>
  <c r="BE40" i="10"/>
  <c r="AM40" i="10"/>
  <c r="U40" i="10"/>
  <c r="E40" i="10"/>
  <c r="C40" i="10" s="1"/>
  <c r="DG39" i="10"/>
  <c r="CQ39" i="10"/>
  <c r="CO39" i="10" s="1"/>
  <c r="BY39" i="10"/>
  <c r="BE39" i="10"/>
  <c r="AM39" i="10"/>
  <c r="U39" i="10"/>
  <c r="E39" i="10"/>
  <c r="C39" i="10"/>
  <c r="DG38" i="10"/>
  <c r="CQ38" i="10"/>
  <c r="CO38" i="10"/>
  <c r="BY38" i="10"/>
  <c r="BE38" i="10"/>
  <c r="AM38" i="10"/>
  <c r="U38" i="10"/>
  <c r="E38" i="10"/>
  <c r="C38" i="10"/>
  <c r="DG37" i="10"/>
  <c r="CQ37" i="10"/>
  <c r="CO37" i="10"/>
  <c r="BY37" i="10"/>
  <c r="BE37" i="10"/>
  <c r="AM37" i="10"/>
  <c r="U37" i="10"/>
  <c r="E37" i="10"/>
  <c r="C37" i="10" s="1"/>
  <c r="DG36" i="10"/>
  <c r="CQ36" i="10"/>
  <c r="CO36" i="10"/>
  <c r="BY36" i="10"/>
  <c r="BE36" i="10"/>
  <c r="AM36" i="10"/>
  <c r="W36" i="10"/>
  <c r="E36" i="10"/>
  <c r="C36" i="10"/>
  <c r="DG35" i="10"/>
  <c r="CQ35" i="10"/>
  <c r="CO35" i="10"/>
  <c r="BY35" i="10"/>
  <c r="BE35" i="10"/>
  <c r="AO35" i="10"/>
  <c r="W35" i="10"/>
  <c r="E35" i="10"/>
  <c r="C35" i="10"/>
  <c r="DG34" i="10"/>
  <c r="CQ34" i="10"/>
  <c r="CO34" i="10" s="1"/>
  <c r="BY34" i="10"/>
  <c r="BE34" i="10"/>
  <c r="AO34" i="10"/>
  <c r="W34" i="10"/>
  <c r="E34" i="10"/>
  <c r="C34" i="10"/>
  <c r="U35" i="10" l="1"/>
  <c r="U36" i="10" s="1"/>
  <c r="U34" i="10"/>
  <c r="AM34" i="10" l="1"/>
  <c r="AM35" i="10" l="1"/>
  <c r="BW34" i="10"/>
  <c r="BW35" i="10" s="1"/>
  <c r="BW36" i="10" s="1"/>
  <c r="BW37" i="10" s="1"/>
  <c r="BW38" i="10" s="1"/>
  <c r="BW39" i="10" s="1"/>
  <c r="BW40" i="10" s="1"/>
</calcChain>
</file>

<file path=xl/sharedStrings.xml><?xml version="1.0" encoding="utf-8"?>
<sst xmlns="http://schemas.openxmlformats.org/spreadsheetml/2006/main" count="1099" uniqueCount="571">
  <si>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</si>
  <si>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</si>
  <si>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</si>
  <si>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</si>
  <si>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</si>
  <si>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</si>
  <si>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</si>
  <si>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</si>
  <si>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</si>
  <si>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</si>
  <si>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</si>
  <si>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</si>
  <si>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</si>
  <si>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</si>
  <si>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</si>
  <si>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</si>
  <si>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</si>
  <si>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</si>
  <si>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</si>
  <si>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</si>
  <si>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</si>
  <si>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</si>
  <si>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</si>
  <si>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</si>
  <si>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</si>
  <si>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</si>
  <si>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</si>
  <si>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</si>
  <si>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</si>
  <si>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</si>
  <si>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</si>
  <si>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</si>
  <si>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</si>
  <si>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</si>
  <si>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</si>
  <si>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</si>
  <si>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</si>
  <si>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</si>
  <si>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</si>
  <si>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</si>
  <si>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</si>
  <si>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</si>
  <si>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</si>
  <si>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</si>
  <si>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</si>
  <si>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</si>
  <si>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</si>
  <si>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</si>
  <si>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</si>
  <si>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</si>
  <si>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</si>
  <si>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</si>
  <si>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</si>
  <si>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</si>
  <si>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</si>
  <si>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</si>
  <si>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</si>
  <si>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</si>
  <si>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</si>
  <si>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</si>
  <si>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</si>
  <si>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</si>
  <si>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</si>
  <si>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</si>
  <si>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</si>
  <si>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</si>
  <si>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</si>
  <si>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</si>
  <si>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</si>
  <si>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</si>
  <si>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</si>
  <si>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</si>
  <si>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</si>
  <si>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</si>
  <si>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</si>
  <si>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</si>
  <si>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</si>
  <si>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</si>
  <si>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</si>
  <si>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青森県</t>
    <phoneticPr fontId="5"/>
  </si>
  <si>
    <t>市町村類型</t>
    <phoneticPr fontId="5"/>
  </si>
  <si>
    <t>Ⅰ－０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</si>
  <si>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</si>
  <si>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</si>
  <si>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</si>
  <si>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</si>
  <si>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</si>
  <si>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</si>
  <si>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</si>
  <si>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</si>
  <si>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</si>
  <si>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</si>
  <si>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</si>
  <si>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</si>
  <si>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大間町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</si>
  <si>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</si>
  <si>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</si>
  <si>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</si>
  <si>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</si>
  <si>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</si>
  <si>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</si>
  <si>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</si>
  <si>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</si>
  <si>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</si>
  <si>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</si>
  <si>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</si>
  <si>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</si>
  <si>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</si>
  <si>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</si>
  <si>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</si>
  <si>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</si>
  <si>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</si>
  <si>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</si>
  <si>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</si>
  <si>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</si>
  <si>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</si>
  <si>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</si>
  <si>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</si>
  <si>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-9.7</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</si>
  <si>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</si>
  <si>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</si>
  <si>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</si>
  <si>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</si>
  <si>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</si>
  <si>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</si>
  <si>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</si>
  <si>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</si>
  <si>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</si>
  <si>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</si>
  <si>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</si>
  <si>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</si>
  <si>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</si>
  <si>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</si>
  <si>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</si>
  <si>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</si>
  <si>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</si>
  <si>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</si>
  <si>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</si>
  <si>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</si>
  <si>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</si>
  <si>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</si>
  <si>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-2.6</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</si>
  <si>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</si>
  <si>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</si>
  <si>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</si>
  <si>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</si>
  <si>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</si>
  <si>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</si>
  <si>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</si>
  <si>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</si>
  <si>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</si>
  <si>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</si>
  <si>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</si>
  <si>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</si>
  <si>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</si>
  <si>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</si>
  <si>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</si>
  <si>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</si>
  <si>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</si>
  <si>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</si>
  <si>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</si>
  <si>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</si>
  <si>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</si>
  <si>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</si>
  <si>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</si>
  <si>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</si>
  <si>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</si>
  <si>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</si>
  <si>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</si>
  <si>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</si>
  <si>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</si>
  <si>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</si>
  <si>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</si>
  <si>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</si>
  <si>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</si>
  <si>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</si>
  <si>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</si>
  <si>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</si>
  <si>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</si>
  <si>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</si>
  <si>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</si>
  <si>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</si>
  <si>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</si>
  <si>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</si>
  <si>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</si>
  <si>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</si>
  <si>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</si>
  <si>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</si>
  <si>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</si>
  <si>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</si>
  <si>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</si>
  <si>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</si>
  <si>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</si>
  <si>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</si>
  <si>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</si>
  <si>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</si>
  <si>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</si>
  <si>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</si>
  <si>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</si>
  <si>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</si>
  <si>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</si>
  <si>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</si>
  <si>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青森県大間町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</si>
  <si>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</si>
  <si>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</si>
  <si>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</si>
  <si>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</si>
  <si>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</si>
  <si>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</si>
  <si>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</si>
  <si>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</si>
  <si>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</si>
  <si>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</si>
  <si>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</si>
  <si>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</si>
  <si>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</si>
  <si>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</si>
  <si>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</si>
  <si>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</si>
  <si>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</si>
  <si>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</si>
  <si>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</si>
  <si>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</si>
  <si>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</si>
  <si>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</si>
  <si>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</si>
  <si>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</si>
  <si>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</si>
  <si>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</si>
  <si>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</si>
  <si>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</si>
  <si>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</si>
  <si>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</si>
  <si>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</si>
  <si>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</si>
  <si>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</si>
  <si>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</si>
  <si>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</si>
  <si>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</si>
  <si>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</si>
  <si>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</si>
  <si>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</si>
  <si>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</si>
  <si>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</si>
  <si>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</si>
  <si>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</si>
  <si>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</si>
  <si>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</si>
  <si>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</si>
  <si>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</si>
  <si>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</si>
  <si>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</si>
  <si>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</si>
  <si>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</si>
  <si>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</si>
  <si>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</si>
  <si>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</si>
  <si>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</si>
  <si>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</si>
  <si>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</si>
  <si>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</si>
  <si>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</si>
  <si>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</si>
  <si>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</si>
  <si>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</si>
  <si>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</si>
  <si>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</si>
  <si>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</si>
  <si>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</si>
  <si>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</si>
  <si>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</si>
  <si>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</si>
  <si>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</si>
  <si>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</si>
  <si>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</si>
  <si>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</si>
  <si>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</si>
  <si>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</si>
  <si>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</si>
  <si>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</si>
  <si>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</si>
  <si>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</si>
  <si>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</si>
  <si>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</si>
  <si>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</si>
  <si>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</si>
  <si>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</si>
  <si>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</si>
  <si>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</si>
  <si>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</si>
  <si>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</si>
  <si>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</si>
  <si>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</si>
  <si>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</si>
  <si>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</si>
  <si>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</si>
  <si>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</si>
  <si>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</si>
  <si>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</si>
  <si>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</si>
  <si>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</si>
  <si>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</si>
  <si>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</si>
  <si>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</si>
  <si>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</si>
  <si>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</si>
  <si>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</si>
  <si>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</si>
  <si>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</si>
  <si>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</si>
  <si>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</si>
  <si>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</si>
  <si>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</si>
  <si>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</si>
  <si>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</si>
  <si>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</si>
  <si>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</si>
  <si>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</si>
  <si>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</si>
  <si>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</si>
  <si>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</si>
  <si>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</si>
  <si>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</si>
  <si>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</si>
  <si>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</si>
  <si>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</si>
  <si>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</si>
  <si>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</si>
  <si>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</si>
  <si>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</si>
  <si>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</si>
  <si>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</si>
  <si>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</si>
  <si>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</si>
  <si>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</si>
  <si>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</si>
  <si>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</si>
  <si>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</si>
  <si>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</si>
  <si>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</si>
  <si>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</si>
  <si>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</si>
  <si>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</si>
  <si>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</si>
  <si>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</si>
  <si>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</si>
  <si>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</si>
  <si>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</si>
  <si>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</si>
  <si>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</si>
  <si>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</si>
  <si>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</si>
  <si>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</si>
  <si>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青森県大間町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</si>
  <si>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</si>
  <si>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</si>
  <si>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</si>
  <si>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</si>
  <si>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</si>
  <si>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</si>
  <si>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</si>
  <si>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</si>
  <si>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</si>
  <si>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</si>
  <si>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</si>
  <si>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</si>
  <si>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</si>
  <si>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</si>
  <si>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</si>
  <si>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</si>
  <si>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</si>
  <si>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</si>
  <si>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</si>
  <si>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</si>
  <si>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</si>
  <si>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</si>
  <si>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</si>
  <si>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</si>
  <si>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</si>
  <si>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</si>
  <si>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</si>
  <si>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</si>
  <si>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</si>
  <si>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</si>
  <si>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</si>
  <si>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</si>
  <si>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</si>
  <si>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</si>
  <si>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</si>
  <si>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</si>
  <si>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</si>
  <si>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</si>
  <si>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</si>
  <si>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</si>
  <si>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</si>
  <si>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</si>
  <si>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</si>
  <si>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</si>
  <si>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</si>
  <si>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</si>
  <si>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</si>
  <si>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</si>
  <si>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</si>
  <si>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</si>
  <si>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</si>
  <si>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</si>
  <si>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</si>
  <si>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</si>
  <si>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</si>
  <si>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</si>
  <si>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</si>
  <si>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</si>
  <si>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</si>
  <si>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</si>
  <si>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</si>
  <si>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</si>
  <si>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</si>
  <si>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</si>
  <si>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</si>
  <si>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</si>
  <si>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</si>
  <si>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</si>
  <si>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</si>
  <si>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</si>
  <si>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</si>
  <si>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</si>
  <si>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</si>
  <si>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</si>
  <si>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</si>
  <si>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</si>
  <si>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</si>
  <si>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</si>
  <si>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</si>
  <si>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</si>
  <si>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</si>
  <si>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</si>
  <si>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</si>
  <si>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</si>
  <si>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</si>
  <si>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</si>
  <si>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</si>
  <si>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</si>
  <si>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</si>
  <si>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</si>
  <si>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</si>
  <si>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</si>
  <si>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</si>
  <si>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</si>
  <si>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</si>
  <si>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</si>
  <si>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</si>
  <si>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</si>
  <si>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</si>
  <si>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</si>
  <si>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</si>
  <si>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</si>
  <si>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</si>
  <si>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</si>
  <si>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</si>
  <si>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</si>
  <si>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</si>
  <si>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</si>
  <si>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</si>
  <si>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</si>
  <si>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</si>
  <si>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</si>
  <si>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</si>
  <si>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</si>
  <si>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</si>
  <si>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</si>
  <si>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</si>
  <si>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</si>
  <si>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</si>
  <si>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</si>
  <si>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</si>
  <si>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</si>
  <si>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</si>
  <si>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</si>
  <si>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</si>
  <si>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</si>
  <si>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</si>
  <si>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</si>
  <si>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</si>
  <si>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</si>
  <si>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</si>
  <si>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</si>
  <si>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</si>
  <si>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</si>
  <si>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</si>
  <si>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</si>
  <si>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</si>
  <si>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</si>
  <si>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</si>
  <si>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</si>
  <si>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</si>
  <si>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</si>
  <si>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</si>
  <si>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</si>
  <si>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</si>
  <si>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</si>
  <si>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</si>
  <si>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</si>
  <si>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</si>
  <si>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</si>
  <si>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</si>
  <si>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</si>
  <si>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</si>
  <si>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</si>
  <si>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</si>
  <si>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</si>
  <si>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</si>
  <si>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</si>
  <si>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</si>
  <si>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</si>
  <si>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</si>
  <si>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</si>
  <si>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</si>
  <si>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</si>
  <si>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</si>
  <si>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</si>
  <si>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</si>
  <si>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</si>
  <si>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</si>
  <si>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</si>
  <si>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</si>
  <si>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</si>
  <si>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</si>
  <si>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</si>
  <si>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7.24</t>
  </si>
  <si>
    <t>▲ 24.27</t>
  </si>
  <si>
    <t>▲ 2.63</t>
  </si>
  <si>
    <t>▲ 4.30</t>
  </si>
  <si>
    <t>下水道事業会計</t>
  </si>
  <si>
    <t>▲ 0.23</t>
  </si>
  <si>
    <t>一般会計</t>
  </si>
  <si>
    <t>水道事業会計</t>
  </si>
  <si>
    <t>介護保険特別会計</t>
  </si>
  <si>
    <t>後期高齢者医療特別会計</t>
  </si>
  <si>
    <t>国民健康保険特別会計</t>
  </si>
  <si>
    <t>その他会計（赤字）</t>
  </si>
  <si>
    <t>その他会計（黒字）</t>
  </si>
  <si>
    <t>R02</t>
    <phoneticPr fontId="5"/>
  </si>
  <si>
    <t>R03</t>
    <phoneticPr fontId="5"/>
  </si>
  <si>
    <t>R04</t>
    <phoneticPr fontId="5"/>
  </si>
  <si>
    <t>R05</t>
    <phoneticPr fontId="5"/>
  </si>
  <si>
    <t>R06</t>
    <phoneticPr fontId="5"/>
  </si>
  <si>
    <t>-</t>
    <phoneticPr fontId="2"/>
  </si>
  <si>
    <t>一部事務組合下北医療センター</t>
    <phoneticPr fontId="2"/>
  </si>
  <si>
    <t>下北地域広域行政事務組合</t>
    <phoneticPr fontId="2"/>
  </si>
  <si>
    <t>青森県市町村総合事務組合</t>
    <phoneticPr fontId="2"/>
  </si>
  <si>
    <t>青森県市町村退職手当組合</t>
    <phoneticPr fontId="2"/>
  </si>
  <si>
    <t>青森県交通災害共済組合</t>
    <phoneticPr fontId="2"/>
  </si>
  <si>
    <t>-</t>
    <phoneticPr fontId="2"/>
  </si>
  <si>
    <t>水産振興基金</t>
    <phoneticPr fontId="5"/>
  </si>
  <si>
    <t>地域福祉基金</t>
    <phoneticPr fontId="5"/>
  </si>
  <si>
    <t>ふるさと応援基金</t>
    <phoneticPr fontId="5"/>
  </si>
  <si>
    <t>文教施設整備基金</t>
    <phoneticPr fontId="5"/>
  </si>
  <si>
    <t>公共用施設維持運営基金</t>
    <rPh sb="0" eb="11">
      <t>コウキョウ</t>
    </rPh>
    <phoneticPr fontId="5"/>
  </si>
  <si>
    <t>青森県後期高齢者医療広域連合（一般会計）</t>
    <rPh sb="8" eb="10">
      <t>イリョウ</t>
    </rPh>
    <phoneticPr fontId="2"/>
  </si>
  <si>
    <t>　　    　   〃        　 　（特別会計）</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</si>
  <si>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</si>
  <si>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</si>
  <si>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</si>
  <si>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</si>
  <si>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</si>
  <si>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</si>
  <si>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</si>
  <si>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</si>
  <si>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</si>
  <si>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将来負担比率が類似団体内平均値を上回っている理由として、大間･函館フェリー航路維持を目的としたフェリー建造事業、昭和初期の建築であることから老朽化が著しく、対策が急がれていた本庁舎建替事業の実施が大きな要因であるものの、フェリー建造事業の支払いが令和６年度で完了することから、将来負担比率は低下するものと予想される。
　有形固定資産減価償却率においても、類似団体内平均値を上回っているが、大間町公共施設等総合管理計画における３つの原則に則り、将来見込まれる財政規模の変化に応じた施設保有量の適正化や次世代負担を見据えた施設マネジメントといった長期的視点を持つことにより、持続可能な行財政運営に努める。</t>
    <phoneticPr fontId="5"/>
  </si>
  <si>
    <t>　将来負担比率及び実質公債費比率共に類似団体内平均値を上回っている理由として、大間･函館フェリー航路維持を目的としたフェリー建造事業、昭和初期の建築であることから老朽化が著しく、対策が急がれていた本庁舎建替事業の実施が大きな要因であるものの、フェリー建造事業の支払いが令和６年度で完了することから、両比率は低下するものと予想され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</si>
</sst>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301035</c:v>
                </c:pt>
                <c:pt idx="1">
                  <c:v>277467</c:v>
                </c:pt>
                <c:pt idx="2">
                  <c:v>282256</c:v>
                </c:pt>
                <c:pt idx="3">
                  <c:v>295341</c:v>
                </c:pt>
                <c:pt idx="4">
                  <c:v>292845</c:v>
                </c:pt>
              </c:numCache>
            </c:numRef>
          </c:val>
          <c:smooth val="0"/>
          <c:extLst>
            <c:ext xmlns:c16="http://schemas.microsoft.com/office/drawing/2014/chart" uri="{C3380CC4-5D6E-409C-BE32-E72D297353CC}">
              <c16:uniqueId val="{00000000-EE37-4620-BC9A-C775EB191247}"/>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200014</c:v>
                </c:pt>
                <c:pt idx="1">
                  <c:v>107712</c:v>
                </c:pt>
                <c:pt idx="2">
                  <c:v>220824</c:v>
                </c:pt>
                <c:pt idx="3">
                  <c:v>246089</c:v>
                </c:pt>
                <c:pt idx="4">
                  <c:v>100177</c:v>
                </c:pt>
              </c:numCache>
            </c:numRef>
          </c:val>
          <c:smooth val="0"/>
          <c:extLst>
            <c:ext xmlns:c16="http://schemas.microsoft.com/office/drawing/2014/chart" uri="{C3380CC4-5D6E-409C-BE32-E72D297353CC}">
              <c16:uniqueId val="{00000001-EE37-4620-BC9A-C775EB191247}"/>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4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8.2799999999999994</c:v>
                </c:pt>
                <c:pt idx="1">
                  <c:v>7.76</c:v>
                </c:pt>
                <c:pt idx="2">
                  <c:v>7.07</c:v>
                </c:pt>
                <c:pt idx="3">
                  <c:v>10.31</c:v>
                </c:pt>
                <c:pt idx="4">
                  <c:v>6.86</c:v>
                </c:pt>
              </c:numCache>
            </c:numRef>
          </c:val>
          <c:extLst>
            <c:ext xmlns:c16="http://schemas.microsoft.com/office/drawing/2014/chart" uri="{C3380CC4-5D6E-409C-BE32-E72D297353CC}">
              <c16:uniqueId val="{00000000-23A1-4ECB-8144-56523E502B6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20.57</c:v>
                </c:pt>
                <c:pt idx="1">
                  <c:v>31.56</c:v>
                </c:pt>
                <c:pt idx="2">
                  <c:v>13.25</c:v>
                </c:pt>
                <c:pt idx="3">
                  <c:v>13.74</c:v>
                </c:pt>
                <c:pt idx="4">
                  <c:v>20.74</c:v>
                </c:pt>
              </c:numCache>
            </c:numRef>
          </c:val>
          <c:extLst>
            <c:ext xmlns:c16="http://schemas.microsoft.com/office/drawing/2014/chart" uri="{C3380CC4-5D6E-409C-BE32-E72D297353CC}">
              <c16:uniqueId val="{00000001-23A1-4ECB-8144-56523E502B67}"/>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-7.24</c:v>
                </c:pt>
                <c:pt idx="1">
                  <c:v>6.76</c:v>
                </c:pt>
                <c:pt idx="2">
                  <c:v>-24.27</c:v>
                </c:pt>
                <c:pt idx="3">
                  <c:v>-2.63</c:v>
                </c:pt>
                <c:pt idx="4">
                  <c:v>-4.3</c:v>
                </c:pt>
              </c:numCache>
            </c:numRef>
          </c:val>
          <c:smooth val="0"/>
          <c:extLst>
            <c:ext xmlns:c16="http://schemas.microsoft.com/office/drawing/2014/chart" uri="{C3380CC4-5D6E-409C-BE32-E72D297353CC}">
              <c16:uniqueId val="{00000002-23A1-4ECB-8144-56523E502B67}"/>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0</c:v>
                </c:pt>
                <c:pt idx="9">
                  <c:v>0</c:v>
                </c:pt>
              </c:numCache>
            </c:numRef>
          </c:val>
          <c:extLst>
            <c:ext xmlns:c16="http://schemas.microsoft.com/office/drawing/2014/chart" uri="{C3380CC4-5D6E-409C-BE32-E72D297353CC}">
              <c16:uniqueId val="{00000000-7008-4688-A172-134DDCA8CB4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7008-4688-A172-134DDCA8CB4C}"/>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7008-4688-A172-134DDCA8CB4C}"/>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7008-4688-A172-134DDCA8CB4C}"/>
            </c:ext>
          </c:extLst>
        </c:ser>
        <c:ser>
          <c:idx val="4"/>
          <c:order val="4"/>
          <c:tx>
            <c:strRef>
              <c:f>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0.77</c:v>
                </c:pt>
                <c:pt idx="2">
                  <c:v>#N/A</c:v>
                </c:pt>
                <c:pt idx="3">
                  <c:v>0.98</c:v>
                </c:pt>
                <c:pt idx="4">
                  <c:v>#N/A</c:v>
                </c:pt>
                <c:pt idx="5">
                  <c:v>0.5</c:v>
                </c:pt>
                <c:pt idx="6">
                  <c:v>#N/A</c:v>
                </c:pt>
                <c:pt idx="7">
                  <c:v>1.1000000000000001</c:v>
                </c:pt>
                <c:pt idx="8">
                  <c:v>#N/A</c:v>
                </c:pt>
                <c:pt idx="9">
                  <c:v>0.24</c:v>
                </c:pt>
              </c:numCache>
            </c:numRef>
          </c:val>
          <c:extLst>
            <c:ext xmlns:c16="http://schemas.microsoft.com/office/drawing/2014/chart" uri="{C3380CC4-5D6E-409C-BE32-E72D297353CC}">
              <c16:uniqueId val="{00000004-7008-4688-A172-134DDCA8CB4C}"/>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7.0000000000000007E-2</c:v>
                </c:pt>
                <c:pt idx="2">
                  <c:v>#N/A</c:v>
                </c:pt>
                <c:pt idx="3">
                  <c:v>7.0000000000000007E-2</c:v>
                </c:pt>
                <c:pt idx="4">
                  <c:v>#N/A</c:v>
                </c:pt>
                <c:pt idx="5">
                  <c:v>0.13</c:v>
                </c:pt>
                <c:pt idx="6">
                  <c:v>#N/A</c:v>
                </c:pt>
                <c:pt idx="7">
                  <c:v>0.05</c:v>
                </c:pt>
                <c:pt idx="8">
                  <c:v>#N/A</c:v>
                </c:pt>
                <c:pt idx="9">
                  <c:v>0.27</c:v>
                </c:pt>
              </c:numCache>
            </c:numRef>
          </c:val>
          <c:extLst>
            <c:ext xmlns:c16="http://schemas.microsoft.com/office/drawing/2014/chart" uri="{C3380CC4-5D6E-409C-BE32-E72D297353CC}">
              <c16:uniqueId val="{00000005-7008-4688-A172-134DDCA8CB4C}"/>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1.4</c:v>
                </c:pt>
                <c:pt idx="2">
                  <c:v>#N/A</c:v>
                </c:pt>
                <c:pt idx="3">
                  <c:v>3.7</c:v>
                </c:pt>
                <c:pt idx="4">
                  <c:v>#N/A</c:v>
                </c:pt>
                <c:pt idx="5">
                  <c:v>1.48</c:v>
                </c:pt>
                <c:pt idx="6">
                  <c:v>#N/A</c:v>
                </c:pt>
                <c:pt idx="7">
                  <c:v>1.46</c:v>
                </c:pt>
                <c:pt idx="8">
                  <c:v>#N/A</c:v>
                </c:pt>
                <c:pt idx="9">
                  <c:v>1.45</c:v>
                </c:pt>
              </c:numCache>
            </c:numRef>
          </c:val>
          <c:extLst>
            <c:ext xmlns:c16="http://schemas.microsoft.com/office/drawing/2014/chart" uri="{C3380CC4-5D6E-409C-BE32-E72D297353CC}">
              <c16:uniqueId val="{00000006-7008-4688-A172-134DDCA8CB4C}"/>
            </c:ext>
          </c:extLst>
        </c:ser>
        <c:ser>
          <c:idx val="7"/>
          <c:order val="7"/>
          <c:tx>
            <c:strRef>
              <c:f>データシート!$A$34</c:f>
              <c:strCache>
                <c:ptCount val="1"/>
                <c:pt idx="0">
                  <c:v>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4.7300000000000004</c:v>
                </c:pt>
                <c:pt idx="2">
                  <c:v>#N/A</c:v>
                </c:pt>
                <c:pt idx="3">
                  <c:v>4.43</c:v>
                </c:pt>
                <c:pt idx="4">
                  <c:v>#N/A</c:v>
                </c:pt>
                <c:pt idx="5">
                  <c:v>4.8499999999999996</c:v>
                </c:pt>
                <c:pt idx="6">
                  <c:v>#N/A</c:v>
                </c:pt>
                <c:pt idx="7">
                  <c:v>4.7</c:v>
                </c:pt>
                <c:pt idx="8">
                  <c:v>#N/A</c:v>
                </c:pt>
                <c:pt idx="9">
                  <c:v>3.95</c:v>
                </c:pt>
              </c:numCache>
            </c:numRef>
          </c:val>
          <c:extLst>
            <c:ext xmlns:c16="http://schemas.microsoft.com/office/drawing/2014/chart" uri="{C3380CC4-5D6E-409C-BE32-E72D297353CC}">
              <c16:uniqueId val="{00000007-7008-4688-A172-134DDCA8CB4C}"/>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8.2799999999999994</c:v>
                </c:pt>
                <c:pt idx="2">
                  <c:v>#N/A</c:v>
                </c:pt>
                <c:pt idx="3">
                  <c:v>7.75</c:v>
                </c:pt>
                <c:pt idx="4">
                  <c:v>#N/A</c:v>
                </c:pt>
                <c:pt idx="5">
                  <c:v>7.07</c:v>
                </c:pt>
                <c:pt idx="6">
                  <c:v>#N/A</c:v>
                </c:pt>
                <c:pt idx="7">
                  <c:v>10.3</c:v>
                </c:pt>
                <c:pt idx="8">
                  <c:v>#N/A</c:v>
                </c:pt>
                <c:pt idx="9">
                  <c:v>6.85</c:v>
                </c:pt>
              </c:numCache>
            </c:numRef>
          </c:val>
          <c:extLst>
            <c:ext xmlns:c16="http://schemas.microsoft.com/office/drawing/2014/chart" uri="{C3380CC4-5D6E-409C-BE32-E72D297353CC}">
              <c16:uniqueId val="{00000008-7008-4688-A172-134DDCA8CB4C}"/>
            </c:ext>
          </c:extLst>
        </c:ser>
        <c:ser>
          <c:idx val="9"/>
          <c:order val="9"/>
          <c:tx>
            <c:strRef>
              <c:f>データシート!$A$36</c:f>
              <c:strCache>
                <c:ptCount val="1"/>
                <c:pt idx="0">
                  <c:v>下水道事業会計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0</c:v>
                </c:pt>
                <c:pt idx="1">
                  <c:v>0</c:v>
                </c:pt>
                <c:pt idx="2">
                  <c:v>0</c:v>
                </c:pt>
                <c:pt idx="3">
                  <c:v>0</c:v>
                </c:pt>
                <c:pt idx="4">
                  <c:v>0</c:v>
                </c:pt>
                <c:pt idx="5">
                  <c:v>0</c:v>
                </c:pt>
                <c:pt idx="6">
                  <c:v>0</c:v>
                </c:pt>
                <c:pt idx="7">
                  <c:v>0</c:v>
                </c:pt>
                <c:pt idx="8">
                  <c:v>0.23</c:v>
                </c:pt>
                <c:pt idx="9">
                  <c:v>#N/A</c:v>
                </c:pt>
              </c:numCache>
            </c:numRef>
          </c:val>
          <c:extLst>
            <c:ext xmlns:c16="http://schemas.microsoft.com/office/drawing/2014/chart" uri="{C3380CC4-5D6E-409C-BE32-E72D297353CC}">
              <c16:uniqueId val="{00000009-7008-4688-A172-134DDCA8CB4C}"/>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412</c:v>
                </c:pt>
                <c:pt idx="5">
                  <c:v>402</c:v>
                </c:pt>
                <c:pt idx="8">
                  <c:v>389</c:v>
                </c:pt>
                <c:pt idx="11">
                  <c:v>392</c:v>
                </c:pt>
                <c:pt idx="14">
                  <c:v>441</c:v>
                </c:pt>
              </c:numCache>
            </c:numRef>
          </c:val>
          <c:extLst>
            <c:ext xmlns:c16="http://schemas.microsoft.com/office/drawing/2014/chart" uri="{C3380CC4-5D6E-409C-BE32-E72D297353CC}">
              <c16:uniqueId val="{00000000-FE50-43FC-A9B1-679064AD4F3B}"/>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1</c:v>
                </c:pt>
                <c:pt idx="3">
                  <c:v>0</c:v>
                </c:pt>
                <c:pt idx="6">
                  <c:v>4</c:v>
                </c:pt>
                <c:pt idx="9">
                  <c:v>7</c:v>
                </c:pt>
                <c:pt idx="12">
                  <c:v>3</c:v>
                </c:pt>
              </c:numCache>
            </c:numRef>
          </c:val>
          <c:extLst>
            <c:ext xmlns:c16="http://schemas.microsoft.com/office/drawing/2014/chart" uri="{C3380CC4-5D6E-409C-BE32-E72D297353CC}">
              <c16:uniqueId val="{00000001-FE50-43FC-A9B1-679064AD4F3B}"/>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46</c:v>
                </c:pt>
                <c:pt idx="3">
                  <c:v>45</c:v>
                </c:pt>
                <c:pt idx="6">
                  <c:v>45</c:v>
                </c:pt>
                <c:pt idx="9">
                  <c:v>94</c:v>
                </c:pt>
                <c:pt idx="12">
                  <c:v>1</c:v>
                </c:pt>
              </c:numCache>
            </c:numRef>
          </c:val>
          <c:extLst>
            <c:ext xmlns:c16="http://schemas.microsoft.com/office/drawing/2014/chart" uri="{C3380CC4-5D6E-409C-BE32-E72D297353CC}">
              <c16:uniqueId val="{00000002-FE50-43FC-A9B1-679064AD4F3B}"/>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58</c:v>
                </c:pt>
                <c:pt idx="3">
                  <c:v>48</c:v>
                </c:pt>
                <c:pt idx="6">
                  <c:v>38</c:v>
                </c:pt>
                <c:pt idx="9">
                  <c:v>39</c:v>
                </c:pt>
                <c:pt idx="12">
                  <c:v>33</c:v>
                </c:pt>
              </c:numCache>
            </c:numRef>
          </c:val>
          <c:extLst>
            <c:ext xmlns:c16="http://schemas.microsoft.com/office/drawing/2014/chart" uri="{C3380CC4-5D6E-409C-BE32-E72D297353CC}">
              <c16:uniqueId val="{00000003-FE50-43FC-A9B1-679064AD4F3B}"/>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90</c:v>
                </c:pt>
                <c:pt idx="3">
                  <c:v>89</c:v>
                </c:pt>
                <c:pt idx="6">
                  <c:v>86</c:v>
                </c:pt>
                <c:pt idx="9">
                  <c:v>80</c:v>
                </c:pt>
                <c:pt idx="12">
                  <c:v>87</c:v>
                </c:pt>
              </c:numCache>
            </c:numRef>
          </c:val>
          <c:extLst>
            <c:ext xmlns:c16="http://schemas.microsoft.com/office/drawing/2014/chart" uri="{C3380CC4-5D6E-409C-BE32-E72D297353CC}">
              <c16:uniqueId val="{00000004-FE50-43FC-A9B1-679064AD4F3B}"/>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E50-43FC-A9B1-679064AD4F3B}"/>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FE50-43FC-A9B1-679064AD4F3B}"/>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477</c:v>
                </c:pt>
                <c:pt idx="3">
                  <c:v>474</c:v>
                </c:pt>
                <c:pt idx="6">
                  <c:v>489</c:v>
                </c:pt>
                <c:pt idx="9">
                  <c:v>482</c:v>
                </c:pt>
                <c:pt idx="12">
                  <c:v>494</c:v>
                </c:pt>
              </c:numCache>
            </c:numRef>
          </c:val>
          <c:extLst>
            <c:ext xmlns:c16="http://schemas.microsoft.com/office/drawing/2014/chart" uri="{C3380CC4-5D6E-409C-BE32-E72D297353CC}">
              <c16:uniqueId val="{00000007-FE50-43FC-A9B1-679064AD4F3B}"/>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260</c:v>
                </c:pt>
                <c:pt idx="2">
                  <c:v>#N/A</c:v>
                </c:pt>
                <c:pt idx="3">
                  <c:v>#N/A</c:v>
                </c:pt>
                <c:pt idx="4">
                  <c:v>254</c:v>
                </c:pt>
                <c:pt idx="5">
                  <c:v>#N/A</c:v>
                </c:pt>
                <c:pt idx="6">
                  <c:v>#N/A</c:v>
                </c:pt>
                <c:pt idx="7">
                  <c:v>273</c:v>
                </c:pt>
                <c:pt idx="8">
                  <c:v>#N/A</c:v>
                </c:pt>
                <c:pt idx="9">
                  <c:v>#N/A</c:v>
                </c:pt>
                <c:pt idx="10">
                  <c:v>310</c:v>
                </c:pt>
                <c:pt idx="11">
                  <c:v>#N/A</c:v>
                </c:pt>
                <c:pt idx="12">
                  <c:v>#N/A</c:v>
                </c:pt>
                <c:pt idx="13">
                  <c:v>177</c:v>
                </c:pt>
                <c:pt idx="14">
                  <c:v>#N/A</c:v>
                </c:pt>
              </c:numCache>
            </c:numRef>
          </c:val>
          <c:smooth val="0"/>
          <c:extLst>
            <c:ext xmlns:c16="http://schemas.microsoft.com/office/drawing/2014/chart" uri="{C3380CC4-5D6E-409C-BE32-E72D297353CC}">
              <c16:uniqueId val="{00000008-FE50-43FC-A9B1-679064AD4F3B}"/>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3346</c:v>
                </c:pt>
                <c:pt idx="5">
                  <c:v>3149</c:v>
                </c:pt>
                <c:pt idx="8">
                  <c:v>3114</c:v>
                </c:pt>
                <c:pt idx="11">
                  <c:v>3741</c:v>
                </c:pt>
                <c:pt idx="14">
                  <c:v>3493</c:v>
                </c:pt>
              </c:numCache>
            </c:numRef>
          </c:val>
          <c:extLst>
            <c:ext xmlns:c16="http://schemas.microsoft.com/office/drawing/2014/chart" uri="{C3380CC4-5D6E-409C-BE32-E72D297353CC}">
              <c16:uniqueId val="{00000000-BF89-4CE1-B17F-BBD53766DFE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4</c:v>
                </c:pt>
                <c:pt idx="5">
                  <c:v>8</c:v>
                </c:pt>
                <c:pt idx="8">
                  <c:v>12</c:v>
                </c:pt>
                <c:pt idx="11">
                  <c:v>80</c:v>
                </c:pt>
                <c:pt idx="14">
                  <c:v>164</c:v>
                </c:pt>
              </c:numCache>
            </c:numRef>
          </c:val>
          <c:extLst>
            <c:ext xmlns:c16="http://schemas.microsoft.com/office/drawing/2014/chart" uri="{C3380CC4-5D6E-409C-BE32-E72D297353CC}">
              <c16:uniqueId val="{00000001-BF89-4CE1-B17F-BBD53766DFE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2803</c:v>
                </c:pt>
                <c:pt idx="5">
                  <c:v>3014</c:v>
                </c:pt>
                <c:pt idx="8">
                  <c:v>2203</c:v>
                </c:pt>
                <c:pt idx="11">
                  <c:v>2079</c:v>
                </c:pt>
                <c:pt idx="14">
                  <c:v>2311</c:v>
                </c:pt>
              </c:numCache>
            </c:numRef>
          </c:val>
          <c:extLst>
            <c:ext xmlns:c16="http://schemas.microsoft.com/office/drawing/2014/chart" uri="{C3380CC4-5D6E-409C-BE32-E72D297353CC}">
              <c16:uniqueId val="{00000002-BF89-4CE1-B17F-BBD53766DFE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BF89-4CE1-B17F-BBD53766DFE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BF89-4CE1-B17F-BBD53766DFE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F89-4CE1-B17F-BBD53766DFE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454</c:v>
                </c:pt>
                <c:pt idx="3">
                  <c:v>438</c:v>
                </c:pt>
                <c:pt idx="6">
                  <c:v>410</c:v>
                </c:pt>
                <c:pt idx="9">
                  <c:v>412</c:v>
                </c:pt>
                <c:pt idx="12">
                  <c:v>423</c:v>
                </c:pt>
              </c:numCache>
            </c:numRef>
          </c:val>
          <c:extLst>
            <c:ext xmlns:c16="http://schemas.microsoft.com/office/drawing/2014/chart" uri="{C3380CC4-5D6E-409C-BE32-E72D297353CC}">
              <c16:uniqueId val="{00000006-BF89-4CE1-B17F-BBD53766DFE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217</c:v>
                </c:pt>
                <c:pt idx="3">
                  <c:v>159</c:v>
                </c:pt>
                <c:pt idx="6">
                  <c:v>314</c:v>
                </c:pt>
                <c:pt idx="9">
                  <c:v>562</c:v>
                </c:pt>
                <c:pt idx="12">
                  <c:v>670</c:v>
                </c:pt>
              </c:numCache>
            </c:numRef>
          </c:val>
          <c:extLst>
            <c:ext xmlns:c16="http://schemas.microsoft.com/office/drawing/2014/chart" uri="{C3380CC4-5D6E-409C-BE32-E72D297353CC}">
              <c16:uniqueId val="{00000007-BF89-4CE1-B17F-BBD53766DFE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1293</c:v>
                </c:pt>
                <c:pt idx="3">
                  <c:v>1204</c:v>
                </c:pt>
                <c:pt idx="6">
                  <c:v>1168</c:v>
                </c:pt>
                <c:pt idx="9">
                  <c:v>1130</c:v>
                </c:pt>
                <c:pt idx="12">
                  <c:v>1083</c:v>
                </c:pt>
              </c:numCache>
            </c:numRef>
          </c:val>
          <c:extLst>
            <c:ext xmlns:c16="http://schemas.microsoft.com/office/drawing/2014/chart" uri="{C3380CC4-5D6E-409C-BE32-E72D297353CC}">
              <c16:uniqueId val="{00000008-BF89-4CE1-B17F-BBD53766DFE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1419</c:v>
                </c:pt>
                <c:pt idx="3">
                  <c:v>1276</c:v>
                </c:pt>
                <c:pt idx="6">
                  <c:v>1132</c:v>
                </c:pt>
                <c:pt idx="9">
                  <c:v>940</c:v>
                </c:pt>
                <c:pt idx="12">
                  <c:v>833</c:v>
                </c:pt>
              </c:numCache>
            </c:numRef>
          </c:val>
          <c:extLst>
            <c:ext xmlns:c16="http://schemas.microsoft.com/office/drawing/2014/chart" uri="{C3380CC4-5D6E-409C-BE32-E72D297353CC}">
              <c16:uniqueId val="{00000009-BF89-4CE1-B17F-BBD53766DFE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3598</c:v>
                </c:pt>
                <c:pt idx="3">
                  <c:v>3373</c:v>
                </c:pt>
                <c:pt idx="6">
                  <c:v>3342</c:v>
                </c:pt>
                <c:pt idx="9">
                  <c:v>4130</c:v>
                </c:pt>
                <c:pt idx="12">
                  <c:v>3874</c:v>
                </c:pt>
              </c:numCache>
            </c:numRef>
          </c:val>
          <c:extLst>
            <c:ext xmlns:c16="http://schemas.microsoft.com/office/drawing/2014/chart" uri="{C3380CC4-5D6E-409C-BE32-E72D297353CC}">
              <c16:uniqueId val="{0000000A-BF89-4CE1-B17F-BBD53766DFE9}"/>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827</c:v>
                </c:pt>
                <c:pt idx="2">
                  <c:v>#N/A</c:v>
                </c:pt>
                <c:pt idx="3">
                  <c:v>#N/A</c:v>
                </c:pt>
                <c:pt idx="4">
                  <c:v>278</c:v>
                </c:pt>
                <c:pt idx="5">
                  <c:v>#N/A</c:v>
                </c:pt>
                <c:pt idx="6">
                  <c:v>#N/A</c:v>
                </c:pt>
                <c:pt idx="7">
                  <c:v>1038</c:v>
                </c:pt>
                <c:pt idx="8">
                  <c:v>#N/A</c:v>
                </c:pt>
                <c:pt idx="9">
                  <c:v>#N/A</c:v>
                </c:pt>
                <c:pt idx="10">
                  <c:v>1274</c:v>
                </c:pt>
                <c:pt idx="11">
                  <c:v>#N/A</c:v>
                </c:pt>
                <c:pt idx="12">
                  <c:v>#N/A</c:v>
                </c:pt>
                <c:pt idx="13">
                  <c:v>916</c:v>
                </c:pt>
                <c:pt idx="14">
                  <c:v>#N/A</c:v>
                </c:pt>
              </c:numCache>
            </c:numRef>
          </c:val>
          <c:smooth val="0"/>
          <c:extLst>
            <c:ext xmlns:c16="http://schemas.microsoft.com/office/drawing/2014/chart" uri="{C3380CC4-5D6E-409C-BE32-E72D297353CC}">
              <c16:uniqueId val="{0000000B-BF89-4CE1-B17F-BBD53766DFE9}"/>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339</c:v>
                </c:pt>
                <c:pt idx="1">
                  <c:v>345</c:v>
                </c:pt>
                <c:pt idx="2">
                  <c:v>542</c:v>
                </c:pt>
              </c:numCache>
            </c:numRef>
          </c:val>
          <c:extLst>
            <c:ext xmlns:c16="http://schemas.microsoft.com/office/drawing/2014/chart" uri="{C3380CC4-5D6E-409C-BE32-E72D297353CC}">
              <c16:uniqueId val="{00000000-D4DB-4594-A1E1-9D1DCFD70A99}"/>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53</c:v>
                </c:pt>
                <c:pt idx="1">
                  <c:v>63</c:v>
                </c:pt>
                <c:pt idx="2">
                  <c:v>70</c:v>
                </c:pt>
              </c:numCache>
            </c:numRef>
          </c:val>
          <c:extLst>
            <c:ext xmlns:c16="http://schemas.microsoft.com/office/drawing/2014/chart" uri="{C3380CC4-5D6E-409C-BE32-E72D297353CC}">
              <c16:uniqueId val="{00000001-D4DB-4594-A1E1-9D1DCFD70A99}"/>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1586</c:v>
                </c:pt>
                <c:pt idx="1">
                  <c:v>1433</c:v>
                </c:pt>
                <c:pt idx="2">
                  <c:v>1462</c:v>
                </c:pt>
              </c:numCache>
            </c:numRef>
          </c:val>
          <c:extLst>
            <c:ext xmlns:c16="http://schemas.microsoft.com/office/drawing/2014/chart" uri="{C3380CC4-5D6E-409C-BE32-E72D297353CC}">
              <c16:uniqueId val="{00000002-D4DB-4594-A1E1-9D1DCFD70A99}"/>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{704AE2C6-3CAB-4CA1-AE2B-37F07F48BA5A}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FA03-46B3-8B55-98CD7C429D2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{632CED64-6A09-4C5A-8576-34DBD8BC9C32}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A03-46B3-8B55-98CD7C429D2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{66C40CA1-5F5D-43A9-A13F-F48F8166E4A7}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A03-46B3-8B55-98CD7C429D2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{FD190BFC-0A9A-4391-AE2F-A908A56A2832}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A03-46B3-8B55-98CD7C429D2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{DD5F39A6-8AE3-474A-A3DD-659AEF790655}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A03-46B3-8B55-98CD7C429D20}"/>
                </c:ext>
              </c:extLst>
            </c:dLbl>
            <c:dLbl>
              <c:idx val="8"/>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{29D4B5E0-81DE-4A6E-8AEE-DCFAC9102771}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FA03-46B3-8B55-98CD7C429D20}"/>
                </c:ext>
              </c:extLst>
            </c:dLbl>
            <c:dLbl>
              <c:idx val="16"/>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{F2CC55E8-5BDD-4B3B-BB69-0C556C9EC1E3}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FA03-46B3-8B55-98CD7C429D20}"/>
                </c:ext>
              </c:extLst>
            </c:dLbl>
            <c:dLbl>
              <c:idx val="24"/>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{23490CCF-800A-479D-8E8F-B77B608639BD}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FA03-46B3-8B55-98CD7C429D20}"/>
                </c:ext>
              </c:extLst>
            </c:dLbl>
            <c:dLbl>
              <c:idx val="32"/>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{78098ED9-9240-43E7-AD49-D5E72D40F5CA}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FA03-46B3-8B55-98CD7C429D2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68.099999999999994</c:v>
                </c:pt>
                <c:pt idx="8">
                  <c:v>70</c:v>
                </c:pt>
                <c:pt idx="16">
                  <c:v>73.599999999999994</c:v>
                </c:pt>
                <c:pt idx="24">
                  <c:v>73.3</c:v>
                </c:pt>
                <c:pt idx="32">
                  <c:v>74.099999999999994</c:v>
                </c:pt>
              </c:numCache>
            </c:numRef>
          </c:xVal>
          <c:yVal>
            <c:numRef>
              <c:f>公会計指標分析・財政指標組合せ分析表!$BP$51:$DC$51</c:f>
              <c:numCache>
                <c:formatCode>#,##0.0;"▲ "#,##0.0</c:formatCode>
                <c:ptCount val="40"/>
                <c:pt idx="0">
                  <c:v>42</c:v>
                </c:pt>
                <c:pt idx="8">
                  <c:v>12.6</c:v>
                </c:pt>
                <c:pt idx="16">
                  <c:v>47.8</c:v>
                </c:pt>
                <c:pt idx="24">
                  <c:v>59.9</c:v>
                </c:pt>
                <c:pt idx="32">
                  <c:v>42</c:v>
                </c:pt>
              </c:numCache>
            </c:numRef>
          </c:yVal>
          <c:smooth val="0"/>
          <c:extLst>
            <c:ext xmlns:c16="http://schemas.microsoft.com/office/drawing/2014/chart" uri="{C3380CC4-5D6E-409C-BE32-E72D297353CC}">
              <c16:uniqueId val="{00000009-FA03-46B3-8B55-98CD7C429D20}"/>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{2EFE7CB4-21D5-4E19-9114-2A75B4D89F8D}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FA03-46B3-8B55-98CD7C429D20}"/>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{0062D5DC-B1D3-4136-A308-ACA7D1CCFC0D}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A03-46B3-8B55-98CD7C429D2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{41A54395-21C0-4138-A082-CD2CEE73BF41}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A03-46B3-8B55-98CD7C429D2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{28A09D0F-7650-4284-90F1-FACF533931B4}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A03-46B3-8B55-98CD7C429D2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{D4ECF652-845A-49B7-B56A-B2AC4387BB2F}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A03-46B3-8B55-98CD7C429D20}"/>
                </c:ext>
              </c:extLst>
            </c:dLbl>
            <c:dLbl>
              <c:idx val="8"/>
              <c:layout/>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{0F47D5F0-8C86-4DAE-987C-59BF5A91DF78}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FA03-46B3-8B55-98CD7C429D20}"/>
                </c:ext>
              </c:extLst>
            </c:dLbl>
            <c:dLbl>
              <c:idx val="16"/>
              <c:layout/>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{952194D8-56AF-40E3-B997-8C50C0891F29}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FA03-46B3-8B55-98CD7C429D20}"/>
                </c:ext>
              </c:extLst>
            </c:dLbl>
            <c:dLbl>
              <c:idx val="24"/>
              <c:layout>
                <c:manualLayout>
                  <c:x val="-2.8500074116938248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{983B0581-4DCF-4701-882F-6DB7BC1A228F}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FA03-46B3-8B55-98CD7C429D20}"/>
                </c:ext>
              </c:extLst>
            </c:dLbl>
            <c:dLbl>
              <c:idx val="32"/>
              <c:layout>
                <c:manualLayout>
                  <c:x val="-3.5531427183530209E-2"/>
                  <c:y val="-6.4739042105865174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{1794698F-1B9E-4468-88A9-8C95ADE732CC}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FA03-46B3-8B55-98CD7C429D2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62.2</c:v>
                </c:pt>
                <c:pt idx="16">
                  <c:v>63.6</c:v>
                </c:pt>
                <c:pt idx="24">
                  <c:v>65.900000000000006</c:v>
                </c:pt>
                <c:pt idx="32">
                  <c:v>66.599999999999994</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FA03-46B3-8B55-98CD7C429D20}"/>
            </c:ext>
          </c:extLst>
        </c:ser>
        <c:dLbls>
          <c:showLegendKey val="0"/>
          <c:showVal val="1"/>
          <c:showCatName val="0"/>
          <c:showSerName val="0"/>
          <c:showPercent val="0"/>
          <c:showBubbleSize val="0"/>
        </c:dLbls>
        <c:axId val="46179840"/>
        <c:axId val="46181760"/>
      </c:scatterChart>
      <c:valAx>
        <c:axId val="46179840"/>
        <c:scaling>
          <c:orientation val="maxMin"/>
          <c:max val="8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7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{4DCE22F0-5BDE-4386-BE3A-FD788CF0EAC5}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AA77-4BF6-A0D4-9EF36FDF6C1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{05D96404-5F01-4024-8FCF-79C7B02A7E61}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A77-4BF6-A0D4-9EF36FDF6C1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{DC4BC460-AB9B-4B0E-9B95-AEF460918CBE}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A77-4BF6-A0D4-9EF36FDF6C1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{562852FA-A3FA-464A-B93D-D36F935FA2E6}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A77-4BF6-A0D4-9EF36FDF6C1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{48089A8E-16FB-4040-9E05-C22273B31C94}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A77-4BF6-A0D4-9EF36FDF6C17}"/>
                </c:ext>
              </c:extLst>
            </c:dLbl>
            <c:dLbl>
              <c:idx val="8"/>
              <c:layout/>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{E6DACA14-E6DE-458A-B492-999E85CF5849}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AA77-4BF6-A0D4-9EF36FDF6C17}"/>
                </c:ext>
              </c:extLst>
            </c:dLbl>
            <c:dLbl>
              <c:idx val="16"/>
              <c:layout/>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{5C1C011A-518E-40B5-80E5-8F52097028E2}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AA77-4BF6-A0D4-9EF36FDF6C17}"/>
                </c:ext>
              </c:extLst>
            </c:dLbl>
            <c:dLbl>
              <c:idx val="24"/>
              <c:layout/>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{D4081C51-90D2-4558-81E1-6AC98BEFCA62}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AA77-4BF6-A0D4-9EF36FDF6C17}"/>
                </c:ext>
              </c:extLst>
            </c:dLbl>
            <c:dLbl>
              <c:idx val="32"/>
              <c:layout/>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{5375E0A6-B043-4F02-9168-166F603FB684}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AA77-4BF6-A0D4-9EF36FDF6C1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14.8</c:v>
                </c:pt>
                <c:pt idx="8">
                  <c:v>12.9</c:v>
                </c:pt>
                <c:pt idx="16">
                  <c:v>12.4</c:v>
                </c:pt>
                <c:pt idx="24">
                  <c:v>12.8</c:v>
                </c:pt>
                <c:pt idx="32">
                  <c:v>11.7</c:v>
                </c:pt>
              </c:numCache>
            </c:numRef>
          </c:xVal>
          <c:yVal>
            <c:numRef>
              <c:f>公会計指標分析・財政指標組合せ分析表!$BP$73:$DC$73</c:f>
              <c:numCache>
                <c:formatCode>#,##0.0;"▲ "#,##0.0</c:formatCode>
                <c:ptCount val="40"/>
                <c:pt idx="0">
                  <c:v>42</c:v>
                </c:pt>
                <c:pt idx="8">
                  <c:v>12.6</c:v>
                </c:pt>
                <c:pt idx="16">
                  <c:v>47.8</c:v>
                </c:pt>
                <c:pt idx="24">
                  <c:v>59.9</c:v>
                </c:pt>
                <c:pt idx="32">
                  <c:v>42</c:v>
                </c:pt>
              </c:numCache>
            </c:numRef>
          </c:yVal>
          <c:smooth val="0"/>
          <c:extLst>
            <c:ext xmlns:c16="http://schemas.microsoft.com/office/drawing/2014/chart" uri="{C3380CC4-5D6E-409C-BE32-E72D297353CC}">
              <c16:uniqueId val="{00000009-AA77-4BF6-A0D4-9EF36FDF6C17}"/>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2.2473312909510289E-2"/>
                  <c:y val="-8.1337372860052048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layout/>
                  <c15:dlblFieldTable>
                    <c15:dlblFTEntry>
                      <c15:txfldGUID>{19D7E11B-EE9F-44D9-87AF-85C81C67AFAF}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AA77-4BF6-A0D4-9EF36FDF6C17}"/>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{F874563B-CBF5-49E1-869B-5A5A0B026DC4}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A77-4BF6-A0D4-9EF36FDF6C1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{14219637-0803-41FC-9FC6-FFDB75CB1D1D}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A77-4BF6-A0D4-9EF36FDF6C1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{1A6E3BEC-E3D0-4A17-82C4-EFB55B05115F}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A77-4BF6-A0D4-9EF36FDF6C1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{5D3976F3-61B7-462E-933E-CE38A22DB2C9}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A77-4BF6-A0D4-9EF36FDF6C17}"/>
                </c:ext>
              </c:extLst>
            </c:dLbl>
            <c:dLbl>
              <c:idx val="8"/>
              <c:layout>
                <c:manualLayout>
                  <c:x val="-4.0667372540641011E-2"/>
                  <c:y val="-9.1980174079581756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{A25A8CB2-4153-460D-9936-C6969F264E1C}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AA77-4BF6-A0D4-9EF36FDF6C17}"/>
                </c:ext>
              </c:extLst>
            </c:dLbl>
            <c:dLbl>
              <c:idx val="16"/>
              <c:layout>
                <c:manualLayout>
                  <c:x val="-3.1570342725075584E-2"/>
                  <c:y val="-1.1123825010771254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{08C84E5E-B99B-4B84-BA37-827AA2A84B4B}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AA77-4BF6-A0D4-9EF36FDF6C17}"/>
                </c:ext>
              </c:extLst>
            </c:dLbl>
            <c:dLbl>
              <c:idx val="24"/>
              <c:layout>
                <c:manualLayout>
                  <c:x val="-3.1570342725075584E-2"/>
                  <c:y val="-4.490012035013191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{A8BC82C8-C5AE-4C14-91FE-53264A816F42}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AA77-4BF6-A0D4-9EF36FDF6C17}"/>
                </c:ext>
              </c:extLst>
            </c:dLbl>
            <c:dLbl>
              <c:idx val="32"/>
              <c:layout>
                <c:manualLayout>
                  <c:x val="-3.1570342725075584E-2"/>
                  <c:y val="-8.274157189464807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{7DC57DD1-4B58-4054-8858-986DB5C63A93}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AA77-4BF6-A0D4-9EF36FDF6C1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7.4</c:v>
                </c:pt>
                <c:pt idx="8">
                  <c:v>7.5</c:v>
                </c:pt>
                <c:pt idx="16">
                  <c:v>7.5</c:v>
                </c:pt>
                <c:pt idx="24">
                  <c:v>7.7</c:v>
                </c:pt>
                <c:pt idx="32">
                  <c:v>8</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AA77-4BF6-A0D4-9EF36FDF6C17}"/>
            </c:ext>
          </c:extLst>
        </c:ser>
        <c:dLbls>
          <c:showLegendKey val="0"/>
          <c:showVal val="1"/>
          <c:showCatName val="0"/>
          <c:showSerName val="0"/>
          <c:showPercent val="0"/>
          <c:showBubbleSize val="0"/>
        </c:dLbls>
        <c:axId val="84219776"/>
        <c:axId val="84234240"/>
      </c:scatterChart>
      <c:valAx>
        <c:axId val="84219776"/>
        <c:scaling>
          <c:orientation val="maxMin"/>
          <c:max val="16"/>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7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青森県大間町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4,649
4,633
52.09
5,184,098
5,004,757
179,341
2,614,922
3,873,964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42.0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財政力指数</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0.27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は類似団体平均を上回っているものの、原子力発電所建設工事の中断に伴う地域経済の低迷及び基幹産業である漁業の長きにわたる不振等により、個人・法人ともに目に見える増収には至っておらず、例年と同水準の数値となっている。</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数値の大幅な改善は非常に難しいことから、これまでと同様に基幹産業である漁業における６次産業化の推進及びそれに伴う雇用の安定に努め、歳出の徹底した見直しを行うことにより、町財政の安定を目指す。</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109008</xdr:rowOff>
    </xdr:from>
    <xdr:to>
      <xdr:col>23</xdr:col>
      <xdr:colOff>133350</xdr:colOff>
      <xdr:row>44</xdr:row>
      <xdr:rowOff>84667</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281208"/>
          <a:ext cx="0" cy="134725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56744</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60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84667</xdr:rowOff>
    </xdr:from>
    <xdr:to>
      <xdr:col>24</xdr:col>
      <xdr:colOff>12700</xdr:colOff>
      <xdr:row>44</xdr:row>
      <xdr:rowOff>84667</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62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23935</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6024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109008</xdr:rowOff>
    </xdr:from>
    <xdr:to>
      <xdr:col>24</xdr:col>
      <xdr:colOff>12700</xdr:colOff>
      <xdr:row>36</xdr:row>
      <xdr:rowOff>109008</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281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45508</xdr:rowOff>
    </xdr:from>
    <xdr:to>
      <xdr:col>23</xdr:col>
      <xdr:colOff>133350</xdr:colOff>
      <xdr:row>42</xdr:row>
      <xdr:rowOff>65617</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flipV="1">
          <a:off x="4114800" y="7246408"/>
          <a:ext cx="8382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147760</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3486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4233</xdr:rowOff>
    </xdr:from>
    <xdr:to>
      <xdr:col>23</xdr:col>
      <xdr:colOff>184150</xdr:colOff>
      <xdr:row>43</xdr:row>
      <xdr:rowOff>105833</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45508</xdr:rowOff>
    </xdr:from>
    <xdr:to>
      <xdr:col>19</xdr:col>
      <xdr:colOff>133350</xdr:colOff>
      <xdr:row>42</xdr:row>
      <xdr:rowOff>65617</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246408"/>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4233</xdr:rowOff>
    </xdr:from>
    <xdr:to>
      <xdr:col>19</xdr:col>
      <xdr:colOff>184150</xdr:colOff>
      <xdr:row>43</xdr:row>
      <xdr:rowOff>105833</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90610</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4629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45508</xdr:rowOff>
    </xdr:from>
    <xdr:to>
      <xdr:col>15</xdr:col>
      <xdr:colOff>82550</xdr:colOff>
      <xdr:row>42</xdr:row>
      <xdr:rowOff>45508</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24640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155575</xdr:rowOff>
    </xdr:from>
    <xdr:to>
      <xdr:col>15</xdr:col>
      <xdr:colOff>133350</xdr:colOff>
      <xdr:row>43</xdr:row>
      <xdr:rowOff>85725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70502</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44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25400</xdr:rowOff>
    </xdr:from>
    <xdr:to>
      <xdr:col>11</xdr:col>
      <xdr:colOff>31750</xdr:colOff>
      <xdr:row>42</xdr:row>
      <xdr:rowOff>45508</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226300"/>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135467</xdr:rowOff>
    </xdr:from>
    <xdr:to>
      <xdr:col>11</xdr:col>
      <xdr:colOff>82550</xdr:colOff>
      <xdr:row>43</xdr:row>
      <xdr:rowOff>65617</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50394</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422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155575</xdr:rowOff>
    </xdr:from>
    <xdr:to>
      <xdr:col>7</xdr:col>
      <xdr:colOff>31750</xdr:colOff>
      <xdr:row>43</xdr:row>
      <xdr:rowOff>85725</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70502</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44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166158</xdr:rowOff>
    </xdr:from>
    <xdr:to>
      <xdr:col>23</xdr:col>
      <xdr:colOff>184150</xdr:colOff>
      <xdr:row>42</xdr:row>
      <xdr:rowOff>96308</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195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11235</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040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14817</xdr:rowOff>
    </xdr:from>
    <xdr:to>
      <xdr:col>19</xdr:col>
      <xdr:colOff>184150</xdr:colOff>
      <xdr:row>42</xdr:row>
      <xdr:rowOff>116417</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21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126594</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69845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166158</xdr:rowOff>
    </xdr:from>
    <xdr:to>
      <xdr:col>15</xdr:col>
      <xdr:colOff>133350</xdr:colOff>
      <xdr:row>42</xdr:row>
      <xdr:rowOff>96308</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195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106485</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6964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166158</xdr:rowOff>
    </xdr:from>
    <xdr:to>
      <xdr:col>11</xdr:col>
      <xdr:colOff>82550</xdr:colOff>
      <xdr:row>42</xdr:row>
      <xdr:rowOff>96308</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195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106485</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6964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146050</xdr:rowOff>
    </xdr:from>
    <xdr:to>
      <xdr:col>7</xdr:col>
      <xdr:colOff>31750</xdr:colOff>
      <xdr:row>42</xdr:row>
      <xdr:rowOff>76200</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86377</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[80.1%]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経常収支比率</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80.1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％は、類似団体平均と比べ</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％下回っている状態である。</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前年度に比べ</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悪化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したものの、引き続き、各種事業の精査や経費節減に努め、継続性を保てるよう更なる柔軟性のある財政構造を目指す。</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113454</xdr:rowOff>
    </xdr:from>
    <xdr:to>
      <xdr:col>23</xdr:col>
      <xdr:colOff>133350</xdr:colOff>
      <xdr:row>67</xdr:row>
      <xdr:rowOff>96096</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9886104"/>
          <a:ext cx="0" cy="16971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68173</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55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96096</xdr:rowOff>
    </xdr:from>
    <xdr:to>
      <xdr:col>24</xdr:col>
      <xdr:colOff>12700</xdr:colOff>
      <xdr:row>67</xdr:row>
      <xdr:rowOff>96096</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58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28381</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629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113454</xdr:rowOff>
    </xdr:from>
    <xdr:to>
      <xdr:col>24</xdr:col>
      <xdr:colOff>12700</xdr:colOff>
      <xdr:row>57</xdr:row>
      <xdr:rowOff>113454</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98861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36406</xdr:rowOff>
    </xdr:from>
    <xdr:to>
      <xdr:col>23</xdr:col>
      <xdr:colOff>133350</xdr:colOff>
      <xdr:row>62</xdr:row>
      <xdr:rowOff>169121</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114800" y="10666306"/>
          <a:ext cx="838200" cy="132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128075</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9294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155998</xdr:rowOff>
    </xdr:from>
    <xdr:to>
      <xdr:col>23</xdr:col>
      <xdr:colOff>184150</xdr:colOff>
      <xdr:row>64</xdr:row>
      <xdr:rowOff>86148</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957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36406</xdr:rowOff>
    </xdr:from>
    <xdr:to>
      <xdr:col>19</xdr:col>
      <xdr:colOff>133350</xdr:colOff>
      <xdr:row>63</xdr:row>
      <xdr:rowOff>142452</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3225800" y="10666306"/>
          <a:ext cx="889000" cy="277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111760</xdr:rowOff>
    </xdr:from>
    <xdr:to>
      <xdr:col>19</xdr:col>
      <xdr:colOff>184150</xdr:colOff>
      <xdr:row>64</xdr:row>
      <xdr:rowOff>41910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26687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9994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135467</xdr:rowOff>
    </xdr:from>
    <xdr:to>
      <xdr:col>15</xdr:col>
      <xdr:colOff>82550</xdr:colOff>
      <xdr:row>63</xdr:row>
      <xdr:rowOff>142452</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0593917"/>
          <a:ext cx="889000" cy="349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63500</xdr:rowOff>
    </xdr:from>
    <xdr:to>
      <xdr:col>15</xdr:col>
      <xdr:colOff>133350</xdr:colOff>
      <xdr:row>63</xdr:row>
      <xdr:rowOff>165100</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86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3827</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63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135467</xdr:rowOff>
    </xdr:from>
    <xdr:to>
      <xdr:col>11</xdr:col>
      <xdr:colOff>31750</xdr:colOff>
      <xdr:row>64</xdr:row>
      <xdr:rowOff>51435</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0593917"/>
          <a:ext cx="889000" cy="430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90170</xdr:rowOff>
    </xdr:from>
    <xdr:to>
      <xdr:col>11</xdr:col>
      <xdr:colOff>82550</xdr:colOff>
      <xdr:row>63</xdr:row>
      <xdr:rowOff>20320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5097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806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111760</xdr:rowOff>
    </xdr:from>
    <xdr:to>
      <xdr:col>7</xdr:col>
      <xdr:colOff>31750</xdr:colOff>
      <xdr:row>64</xdr:row>
      <xdr:rowOff>41910</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52087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681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118321</xdr:rowOff>
    </xdr:from>
    <xdr:to>
      <xdr:col>23</xdr:col>
      <xdr:colOff>184150</xdr:colOff>
      <xdr:row>63</xdr:row>
      <xdr:rowOff>48471</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0748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134848</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05932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157056</xdr:rowOff>
    </xdr:from>
    <xdr:to>
      <xdr:col>19</xdr:col>
      <xdr:colOff>184150</xdr:colOff>
      <xdr:row>62</xdr:row>
      <xdr:rowOff>87206</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0615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97383</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03843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91652</xdr:rowOff>
    </xdr:from>
    <xdr:to>
      <xdr:col>15</xdr:col>
      <xdr:colOff>133350</xdr:colOff>
      <xdr:row>64</xdr:row>
      <xdr:rowOff>21802</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0893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6579</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09793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84667</xdr:rowOff>
    </xdr:from>
    <xdr:to>
      <xdr:col>11</xdr:col>
      <xdr:colOff>82550</xdr:colOff>
      <xdr:row>62</xdr:row>
      <xdr:rowOff>14817</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54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24994</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0311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635</xdr:rowOff>
    </xdr:from>
    <xdr:to>
      <xdr:col>7</xdr:col>
      <xdr:colOff>31750</xdr:colOff>
      <xdr:row>64</xdr:row>
      <xdr:rowOff>102235</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0973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87012</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10598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[333,766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年々増額傾向となってはいるものの、類似団体平均を大きく下回っていることから、今後も引き続き、行財政改革等による経費の節減に努め、更なる財政健全化を目指す。</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54821</xdr:rowOff>
    </xdr:from>
    <xdr:to>
      <xdr:col>23</xdr:col>
      <xdr:colOff>133350</xdr:colOff>
      <xdr:row>88</xdr:row>
      <xdr:rowOff>126048</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42271"/>
          <a:ext cx="0" cy="127137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98125</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185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2,132,830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126048</xdr:rowOff>
    </xdr:from>
    <xdr:to>
      <xdr:col>24</xdr:col>
      <xdr:colOff>12700</xdr:colOff>
      <xdr:row>88</xdr:row>
      <xdr:rowOff>126048</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213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141198</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85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54821</xdr:rowOff>
    </xdr:from>
    <xdr:to>
      <xdr:col>24</xdr:col>
      <xdr:colOff>12700</xdr:colOff>
      <xdr:row>81</xdr:row>
      <xdr:rowOff>54821</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42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44746</xdr:rowOff>
    </xdr:from>
    <xdr:to>
      <xdr:col>23</xdr:col>
      <xdr:colOff>133350</xdr:colOff>
      <xdr:row>81</xdr:row>
      <xdr:rowOff>85872</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3932196"/>
          <a:ext cx="838200" cy="41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6709</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4065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34632</xdr:rowOff>
    </xdr:from>
    <xdr:to>
      <xdr:col>23</xdr:col>
      <xdr:colOff>184150</xdr:colOff>
      <xdr:row>82</xdr:row>
      <xdr:rowOff>136232</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093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34023</xdr:rowOff>
    </xdr:from>
    <xdr:to>
      <xdr:col>19</xdr:col>
      <xdr:colOff>133350</xdr:colOff>
      <xdr:row>81</xdr:row>
      <xdr:rowOff>44746</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3225800" y="13921473"/>
          <a:ext cx="889000" cy="10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4993</xdr:rowOff>
    </xdr:from>
    <xdr:to>
      <xdr:col>19</xdr:col>
      <xdr:colOff>184150</xdr:colOff>
      <xdr:row>82</xdr:row>
      <xdr:rowOff>106593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4063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91370</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41502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25234</xdr:rowOff>
    </xdr:from>
    <xdr:to>
      <xdr:col>15</xdr:col>
      <xdr:colOff>82550</xdr:colOff>
      <xdr:row>81</xdr:row>
      <xdr:rowOff>34023</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3912684"/>
          <a:ext cx="889000" cy="8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167111</xdr:rowOff>
    </xdr:from>
    <xdr:to>
      <xdr:col>15</xdr:col>
      <xdr:colOff>133350</xdr:colOff>
      <xdr:row>82</xdr:row>
      <xdr:rowOff>97261</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405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82038</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4140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25234</xdr:rowOff>
    </xdr:from>
    <xdr:to>
      <xdr:col>11</xdr:col>
      <xdr:colOff>31750</xdr:colOff>
      <xdr:row>81</xdr:row>
      <xdr:rowOff>27966</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flipV="1">
          <a:off x="1447800" y="13912684"/>
          <a:ext cx="889000" cy="2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141692</xdr:rowOff>
    </xdr:from>
    <xdr:to>
      <xdr:col>11</xdr:col>
      <xdr:colOff>82550</xdr:colOff>
      <xdr:row>82</xdr:row>
      <xdr:rowOff>71842</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4029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56619</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4115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127281</xdr:rowOff>
    </xdr:from>
    <xdr:to>
      <xdr:col>7</xdr:col>
      <xdr:colOff>31750</xdr:colOff>
      <xdr:row>82</xdr:row>
      <xdr:rowOff>57431</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4014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42208</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41011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35072</xdr:rowOff>
    </xdr:from>
    <xdr:to>
      <xdr:col>23</xdr:col>
      <xdr:colOff>184150</xdr:colOff>
      <xdr:row>81</xdr:row>
      <xdr:rowOff>136672</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3922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127799</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3843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333,766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165396</xdr:rowOff>
    </xdr:from>
    <xdr:to>
      <xdr:col>19</xdr:col>
      <xdr:colOff>184150</xdr:colOff>
      <xdr:row>81</xdr:row>
      <xdr:rowOff>95546</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3881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105723</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36502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154673</xdr:rowOff>
    </xdr:from>
    <xdr:to>
      <xdr:col>15</xdr:col>
      <xdr:colOff>133350</xdr:colOff>
      <xdr:row>81</xdr:row>
      <xdr:rowOff>84823</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3870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95000</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36395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145884</xdr:rowOff>
    </xdr:from>
    <xdr:to>
      <xdr:col>11</xdr:col>
      <xdr:colOff>82550</xdr:colOff>
      <xdr:row>81</xdr:row>
      <xdr:rowOff>76034</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3861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86211</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3630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148616</xdr:rowOff>
    </xdr:from>
    <xdr:to>
      <xdr:col>7</xdr:col>
      <xdr:colOff>31750</xdr:colOff>
      <xdr:row>81</xdr:row>
      <xdr:rowOff>78766</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3864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88943</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3633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近年は大きな変動はなく横ばいの状態が続いており、類似団体平均よりも高い値となっている。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定員適正化計画等に基づいた勧奨退職や新規採用の抑制により健全性に努めてはいるものの、一般行政職経験年数が長い職員の比率が高く、職員構成比の均衡が図られていないことが値の高止まりの要因となっ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引き続き、職員構成及び給与制度の見直しを行い、適正な給与水準の確保に努める。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82</xdr:row>
      <xdr:rowOff>155194</xdr:rowOff>
    </xdr:from>
    <xdr:to>
      <xdr:col>81</xdr:col>
      <xdr:colOff>44450</xdr:colOff>
      <xdr:row>89</xdr:row>
      <xdr:rowOff>79502</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4214094"/>
          <a:ext cx="0" cy="11244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51579</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310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79502</xdr:rowOff>
    </xdr:from>
    <xdr:to>
      <xdr:col>81</xdr:col>
      <xdr:colOff>133350</xdr:colOff>
      <xdr:row>89</xdr:row>
      <xdr:rowOff>79502</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338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81</xdr:row>
      <xdr:rowOff>70121</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957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82</xdr:row>
      <xdr:rowOff>155194</xdr:rowOff>
    </xdr:from>
    <xdr:to>
      <xdr:col>81</xdr:col>
      <xdr:colOff>133350</xdr:colOff>
      <xdr:row>82</xdr:row>
      <xdr:rowOff>155194</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4214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106172</xdr:rowOff>
    </xdr:from>
    <xdr:to>
      <xdr:col>81</xdr:col>
      <xdr:colOff>44450</xdr:colOff>
      <xdr:row>89</xdr:row>
      <xdr:rowOff>11937</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5193772"/>
          <a:ext cx="838200" cy="77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166133</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9108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149606</xdr:rowOff>
    </xdr:from>
    <xdr:to>
      <xdr:col>81</xdr:col>
      <xdr:colOff>95250</xdr:colOff>
      <xdr:row>88</xdr:row>
      <xdr:rowOff>79756</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50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82042</xdr:rowOff>
    </xdr:from>
    <xdr:to>
      <xdr:col>77</xdr:col>
      <xdr:colOff>44450</xdr:colOff>
      <xdr:row>88</xdr:row>
      <xdr:rowOff>106172</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5290800" y="15169642"/>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87</xdr:row>
      <xdr:rowOff>139954</xdr:rowOff>
    </xdr:from>
    <xdr:to>
      <xdr:col>77</xdr:col>
      <xdr:colOff>95250</xdr:colOff>
      <xdr:row>88</xdr:row>
      <xdr:rowOff>70104</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505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80281</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8249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82042</xdr:rowOff>
    </xdr:from>
    <xdr:to>
      <xdr:col>72</xdr:col>
      <xdr:colOff>203200</xdr:colOff>
      <xdr:row>88</xdr:row>
      <xdr:rowOff>115824</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4401800" y="15169642"/>
          <a:ext cx="889000" cy="3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87</xdr:row>
      <xdr:rowOff>144780</xdr:rowOff>
    </xdr:from>
    <xdr:to>
      <xdr:col>73</xdr:col>
      <xdr:colOff>44450</xdr:colOff>
      <xdr:row>88</xdr:row>
      <xdr:rowOff>74930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506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85107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829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115824</xdr:rowOff>
    </xdr:from>
    <xdr:to>
      <xdr:col>68</xdr:col>
      <xdr:colOff>152400</xdr:colOff>
      <xdr:row>88</xdr:row>
      <xdr:rowOff>159258</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3512800" y="15203424"/>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87</xdr:row>
      <xdr:rowOff>154432</xdr:rowOff>
    </xdr:from>
    <xdr:to>
      <xdr:col>68</xdr:col>
      <xdr:colOff>203200</xdr:colOff>
      <xdr:row>88</xdr:row>
      <xdr:rowOff>84582</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5070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94759</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8394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168911</xdr:rowOff>
    </xdr:from>
    <xdr:to>
      <xdr:col>64</xdr:col>
      <xdr:colOff>152400</xdr:colOff>
      <xdr:row>88</xdr:row>
      <xdr:rowOff>99061</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5085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109238</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853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132587</xdr:rowOff>
    </xdr:from>
    <xdr:to>
      <xdr:col>81</xdr:col>
      <xdr:colOff>95250</xdr:colOff>
      <xdr:row>89</xdr:row>
      <xdr:rowOff>62737</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5220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88</xdr:row>
      <xdr:rowOff>28464</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5116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55372</xdr:rowOff>
    </xdr:from>
    <xdr:to>
      <xdr:col>77</xdr:col>
      <xdr:colOff>95250</xdr:colOff>
      <xdr:row>88</xdr:row>
      <xdr:rowOff>156972</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5142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141749</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5229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31242</xdr:rowOff>
    </xdr:from>
    <xdr:to>
      <xdr:col>73</xdr:col>
      <xdr:colOff>44450</xdr:colOff>
      <xdr:row>88</xdr:row>
      <xdr:rowOff>132842</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5118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117619</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5205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65024</xdr:rowOff>
    </xdr:from>
    <xdr:to>
      <xdr:col>68</xdr:col>
      <xdr:colOff>203200</xdr:colOff>
      <xdr:row>88</xdr:row>
      <xdr:rowOff>166624</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5152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151401</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5239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108458</xdr:rowOff>
    </xdr:from>
    <xdr:to>
      <xdr:col>64</xdr:col>
      <xdr:colOff>152400</xdr:colOff>
      <xdr:row>89</xdr:row>
      <xdr:rowOff>38608</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5196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89</xdr:row>
      <xdr:rowOff>23385</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52824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[14.84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近年は僅かずつではあるが上昇傾向が続いているものの、類似団体平均を大きく下回っている。</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引き続き、新規採用者が見込まれるが、組織改革や事務の効率化等により、適正な人員の配置を図り、更なる健全性に努める。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1" name="定員管理の状況グラフ枠">
          <a:extLst>
            <a:ext uri="{FF2B5EF4-FFF2-40B4-BE49-F238E27FC236}">
              <a16:creationId xmlns:a16="http://schemas.microsoft.com/office/drawing/2014/main" id="{00000000-0008-0000-0300-000037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139340</xdr:rowOff>
    </xdr:from>
    <xdr:to>
      <xdr:col>81</xdr:col>
      <xdr:colOff>44450</xdr:colOff>
      <xdr:row>67</xdr:row>
      <xdr:rowOff>114798</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flipV="1">
          <a:off x="17018000" y="10254890"/>
          <a:ext cx="0" cy="13470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86875</xdr:rowOff>
    </xdr:from>
    <xdr:ext cx="762000" cy="259045"/>
    <xdr:sp macro="" textlink="">
      <xdr:nvSpPr>
        <xdr:cNvPr id="313" name="定員管理の状況最小値テキスト">
          <a:extLst>
            <a:ext uri="{FF2B5EF4-FFF2-40B4-BE49-F238E27FC236}">
              <a16:creationId xmlns:a16="http://schemas.microsoft.com/office/drawing/2014/main" id="{00000000-0008-0000-0300-000039010000}"/>
            </a:ext>
          </a:extLst>
        </xdr:cNvPr>
        <xdr:cNvSpPr txBox="1"/>
      </xdr:nvSpPr>
      <xdr:spPr>
        <a:xfrm>
          <a:off x="17106900" y="11574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114798</xdr:rowOff>
    </xdr:from>
    <xdr:to>
      <xdr:col>81</xdr:col>
      <xdr:colOff>133350</xdr:colOff>
      <xdr:row>67</xdr:row>
      <xdr:rowOff>114798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1601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54267</xdr:rowOff>
    </xdr:from>
    <xdr:ext cx="762000" cy="259045"/>
    <xdr:sp macro="" textlink="">
      <xdr:nvSpPr>
        <xdr:cNvPr id="315" name="定員管理の状況最大値テキスト">
          <a:extLst>
            <a:ext uri="{FF2B5EF4-FFF2-40B4-BE49-F238E27FC236}">
              <a16:creationId xmlns:a16="http://schemas.microsoft.com/office/drawing/2014/main" id="{00000000-0008-0000-0300-00003B010000}"/>
            </a:ext>
          </a:extLst>
        </xdr:cNvPr>
        <xdr:cNvSpPr txBox="1"/>
      </xdr:nvSpPr>
      <xdr:spPr>
        <a:xfrm>
          <a:off x="17106900" y="9998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139340</xdr:rowOff>
    </xdr:from>
    <xdr:to>
      <xdr:col>81</xdr:col>
      <xdr:colOff>133350</xdr:colOff>
      <xdr:row>59</xdr:row>
      <xdr:rowOff>139340</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0254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170106</xdr:rowOff>
    </xdr:from>
    <xdr:to>
      <xdr:col>81</xdr:col>
      <xdr:colOff>44450</xdr:colOff>
      <xdr:row>60</xdr:row>
      <xdr:rowOff>2074</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179800" y="10285656"/>
          <a:ext cx="838200" cy="3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122625</xdr:rowOff>
    </xdr:from>
    <xdr:ext cx="762000" cy="259045"/>
    <xdr:sp macro="" textlink="">
      <xdr:nvSpPr>
        <xdr:cNvPr id="318" name="定員管理の状況平均値テキスト">
          <a:extLst>
            <a:ext uri="{FF2B5EF4-FFF2-40B4-BE49-F238E27FC236}">
              <a16:creationId xmlns:a16="http://schemas.microsoft.com/office/drawing/2014/main" id="{00000000-0008-0000-0300-00003E010000}"/>
            </a:ext>
          </a:extLst>
        </xdr:cNvPr>
        <xdr:cNvSpPr txBox="1"/>
      </xdr:nvSpPr>
      <xdr:spPr>
        <a:xfrm>
          <a:off x="17106900" y="104096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150548</xdr:rowOff>
    </xdr:from>
    <xdr:to>
      <xdr:col>81</xdr:col>
      <xdr:colOff>95250</xdr:colOff>
      <xdr:row>61</xdr:row>
      <xdr:rowOff>80698</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967200" y="1043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155829</xdr:rowOff>
    </xdr:from>
    <xdr:to>
      <xdr:col>77</xdr:col>
      <xdr:colOff>44450</xdr:colOff>
      <xdr:row>59</xdr:row>
      <xdr:rowOff>170106</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5290800" y="10271379"/>
          <a:ext cx="889000" cy="14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140494</xdr:rowOff>
    </xdr:from>
    <xdr:to>
      <xdr:col>77</xdr:col>
      <xdr:colOff>95250</xdr:colOff>
      <xdr:row>61</xdr:row>
      <xdr:rowOff>70644</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129000" y="10427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55421</xdr:rowOff>
    </xdr:from>
    <xdr:ext cx="7366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5798800" y="105138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141954</xdr:rowOff>
    </xdr:from>
    <xdr:to>
      <xdr:col>72</xdr:col>
      <xdr:colOff>203200</xdr:colOff>
      <xdr:row>59</xdr:row>
      <xdr:rowOff>155829</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4401800" y="10257504"/>
          <a:ext cx="889000" cy="13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132652</xdr:rowOff>
    </xdr:from>
    <xdr:to>
      <xdr:col>73</xdr:col>
      <xdr:colOff>44450</xdr:colOff>
      <xdr:row>61</xdr:row>
      <xdr:rowOff>62802</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5240000" y="10419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47579</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909800" y="10506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134112</xdr:rowOff>
    </xdr:from>
    <xdr:to>
      <xdr:col>68</xdr:col>
      <xdr:colOff>152400</xdr:colOff>
      <xdr:row>59</xdr:row>
      <xdr:rowOff>141954</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3512800" y="10249662"/>
          <a:ext cx="889000" cy="7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118173</xdr:rowOff>
    </xdr:from>
    <xdr:to>
      <xdr:col>68</xdr:col>
      <xdr:colOff>203200</xdr:colOff>
      <xdr:row>61</xdr:row>
      <xdr:rowOff>48323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4351000" y="10405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33100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020800" y="104915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110331</xdr:rowOff>
    </xdr:from>
    <xdr:to>
      <xdr:col>64</xdr:col>
      <xdr:colOff>152400</xdr:colOff>
      <xdr:row>61</xdr:row>
      <xdr:rowOff>40481</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3462000" y="10397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25258</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3131800" y="10483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122724</xdr:rowOff>
    </xdr:from>
    <xdr:to>
      <xdr:col>81</xdr:col>
      <xdr:colOff>95250</xdr:colOff>
      <xdr:row>60</xdr:row>
      <xdr:rowOff>52874</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967200" y="10238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44001</xdr:rowOff>
    </xdr:from>
    <xdr:ext cx="762000" cy="259045"/>
    <xdr:sp macro="" textlink="">
      <xdr:nvSpPr>
        <xdr:cNvPr id="337" name="定員管理の状況該当値テキスト">
          <a:extLst>
            <a:ext uri="{FF2B5EF4-FFF2-40B4-BE49-F238E27FC236}">
              <a16:creationId xmlns:a16="http://schemas.microsoft.com/office/drawing/2014/main" id="{00000000-0008-0000-0300-000051010000}"/>
            </a:ext>
          </a:extLst>
        </xdr:cNvPr>
        <xdr:cNvSpPr txBox="1"/>
      </xdr:nvSpPr>
      <xdr:spPr>
        <a:xfrm>
          <a:off x="17106900" y="101595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119306</xdr:rowOff>
    </xdr:from>
    <xdr:to>
      <xdr:col>77</xdr:col>
      <xdr:colOff>95250</xdr:colOff>
      <xdr:row>60</xdr:row>
      <xdr:rowOff>49456</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129000" y="10234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59633</xdr:rowOff>
    </xdr:from>
    <xdr:ext cx="7366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798800" y="100037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105029</xdr:rowOff>
    </xdr:from>
    <xdr:to>
      <xdr:col>73</xdr:col>
      <xdr:colOff>44450</xdr:colOff>
      <xdr:row>60</xdr:row>
      <xdr:rowOff>35179</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5240000" y="10220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45356</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909800" y="99894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91154</xdr:rowOff>
    </xdr:from>
    <xdr:to>
      <xdr:col>68</xdr:col>
      <xdr:colOff>203200</xdr:colOff>
      <xdr:row>60</xdr:row>
      <xdr:rowOff>21304</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4351000" y="10206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31481</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020800" y="9975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83312</xdr:rowOff>
    </xdr:from>
    <xdr:to>
      <xdr:col>64</xdr:col>
      <xdr:colOff>152400</xdr:colOff>
      <xdr:row>60</xdr:row>
      <xdr:rowOff>13462</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3462000" y="10198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23639</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131800" y="99677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前年度から</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改善したものの</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、依然として類似団体平均を大きく上回っている状況が続いている。</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長年の懸案であった大規模事業に係る償還分が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本年度</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で終了となることから、引き続き、順調に改善していく見通しである。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0" name="公債費負担の状況グラフ枠">
          <a:extLst>
            <a:ext uri="{FF2B5EF4-FFF2-40B4-BE49-F238E27FC236}">
              <a16:creationId xmlns:a16="http://schemas.microsoft.com/office/drawing/2014/main" id="{00000000-0008-0000-0300-000072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38</xdr:row>
      <xdr:rowOff>21082</xdr:rowOff>
    </xdr:from>
    <xdr:to>
      <xdr:col>81</xdr:col>
      <xdr:colOff>44450</xdr:colOff>
      <xdr:row>43</xdr:row>
      <xdr:rowOff>143510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flipV="1">
          <a:off x="17018000" y="6536182"/>
          <a:ext cx="0" cy="9796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115587</xdr:rowOff>
    </xdr:from>
    <xdr:ext cx="762000" cy="259045"/>
    <xdr:sp macro="" textlink="">
      <xdr:nvSpPr>
        <xdr:cNvPr id="372" name="公債費負担の状況最小値テキスト">
          <a:extLst>
            <a:ext uri="{FF2B5EF4-FFF2-40B4-BE49-F238E27FC236}">
              <a16:creationId xmlns:a16="http://schemas.microsoft.com/office/drawing/2014/main" id="{00000000-0008-0000-0300-000074010000}"/>
            </a:ext>
          </a:extLst>
        </xdr:cNvPr>
        <xdr:cNvSpPr txBox="1"/>
      </xdr:nvSpPr>
      <xdr:spPr>
        <a:xfrm>
          <a:off x="17106900" y="7487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143510</xdr:rowOff>
    </xdr:from>
    <xdr:to>
      <xdr:col>81</xdr:col>
      <xdr:colOff>133350</xdr:colOff>
      <xdr:row>43</xdr:row>
      <xdr:rowOff>143510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7515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107459</xdr:rowOff>
    </xdr:from>
    <xdr:ext cx="762000" cy="259045"/>
    <xdr:sp macro="" textlink="">
      <xdr:nvSpPr>
        <xdr:cNvPr id="374" name="公債費負担の状況最大値テキスト">
          <a:extLst>
            <a:ext uri="{FF2B5EF4-FFF2-40B4-BE49-F238E27FC236}">
              <a16:creationId xmlns:a16="http://schemas.microsoft.com/office/drawing/2014/main" id="{00000000-0008-0000-0300-000076010000}"/>
            </a:ext>
          </a:extLst>
        </xdr:cNvPr>
        <xdr:cNvSpPr txBox="1"/>
      </xdr:nvSpPr>
      <xdr:spPr>
        <a:xfrm>
          <a:off x="17106900" y="6279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38</xdr:row>
      <xdr:rowOff>21082</xdr:rowOff>
    </xdr:from>
    <xdr:to>
      <xdr:col>81</xdr:col>
      <xdr:colOff>133350</xdr:colOff>
      <xdr:row>38</xdr:row>
      <xdr:rowOff>21082</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6536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107442</xdr:rowOff>
    </xdr:from>
    <xdr:to>
      <xdr:col>81</xdr:col>
      <xdr:colOff>44450</xdr:colOff>
      <xdr:row>42</xdr:row>
      <xdr:rowOff>160528</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6179800" y="7308342"/>
          <a:ext cx="838200" cy="5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66057</xdr:rowOff>
    </xdr:from>
    <xdr:ext cx="762000" cy="259045"/>
    <xdr:sp macro="" textlink="">
      <xdr:nvSpPr>
        <xdr:cNvPr id="377" name="公債費負担の状況平均値テキスト">
          <a:extLst>
            <a:ext uri="{FF2B5EF4-FFF2-40B4-BE49-F238E27FC236}">
              <a16:creationId xmlns:a16="http://schemas.microsoft.com/office/drawing/2014/main" id="{00000000-0008-0000-0300-000079010000}"/>
            </a:ext>
          </a:extLst>
        </xdr:cNvPr>
        <xdr:cNvSpPr txBox="1"/>
      </xdr:nvSpPr>
      <xdr:spPr>
        <a:xfrm>
          <a:off x="17106900" y="6924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49530</xdr:rowOff>
    </xdr:from>
    <xdr:to>
      <xdr:col>81</xdr:col>
      <xdr:colOff>95250</xdr:colOff>
      <xdr:row>41</xdr:row>
      <xdr:rowOff>151130</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9672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141224</xdr:rowOff>
    </xdr:from>
    <xdr:to>
      <xdr:col>77</xdr:col>
      <xdr:colOff>44450</xdr:colOff>
      <xdr:row>42</xdr:row>
      <xdr:rowOff>160528</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5290800" y="7342124"/>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35052</xdr:rowOff>
    </xdr:from>
    <xdr:to>
      <xdr:col>77</xdr:col>
      <xdr:colOff>95250</xdr:colOff>
      <xdr:row>41</xdr:row>
      <xdr:rowOff>136652</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129000" y="7064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146829</xdr:rowOff>
    </xdr:from>
    <xdr:ext cx="736600" cy="259045"/>
    <xdr:sp macro="" textlink="">
      <xdr:nvSpPr>
        <xdr:cNvPr id="381" name="テキスト ボックス 380">
          <a:extLst>
            <a:ext uri="{FF2B5EF4-FFF2-40B4-BE49-F238E27FC236}">
              <a16:creationId xmlns:a16="http://schemas.microsoft.com/office/drawing/2014/main" id="{00000000-0008-0000-0300-00007D010000}"/>
            </a:ext>
          </a:extLst>
        </xdr:cNvPr>
        <xdr:cNvSpPr txBox="1"/>
      </xdr:nvSpPr>
      <xdr:spPr>
        <a:xfrm>
          <a:off x="15798800" y="68333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141224</xdr:rowOff>
    </xdr:from>
    <xdr:to>
      <xdr:col>72</xdr:col>
      <xdr:colOff>203200</xdr:colOff>
      <xdr:row>42</xdr:row>
      <xdr:rowOff>165354</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4401800" y="7342124"/>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25400</xdr:rowOff>
    </xdr:from>
    <xdr:to>
      <xdr:col>73</xdr:col>
      <xdr:colOff>44450</xdr:colOff>
      <xdr:row>41</xdr:row>
      <xdr:rowOff>127000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5240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137177</xdr:rowOff>
    </xdr:from>
    <xdr:ext cx="7620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4909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165354</xdr:rowOff>
    </xdr:from>
    <xdr:to>
      <xdr:col>68</xdr:col>
      <xdr:colOff>152400</xdr:colOff>
      <xdr:row>43</xdr:row>
      <xdr:rowOff>85598</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3512800" y="7366254"/>
          <a:ext cx="889000" cy="91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25400</xdr:rowOff>
    </xdr:from>
    <xdr:to>
      <xdr:col>68</xdr:col>
      <xdr:colOff>203200</xdr:colOff>
      <xdr:row>41</xdr:row>
      <xdr:rowOff>127000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4351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137177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020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20574</xdr:rowOff>
    </xdr:from>
    <xdr:to>
      <xdr:col>64</xdr:col>
      <xdr:colOff>152400</xdr:colOff>
      <xdr:row>41</xdr:row>
      <xdr:rowOff>122174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3462000" y="7050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132351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3131800" y="6818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56642</xdr:rowOff>
    </xdr:from>
    <xdr:to>
      <xdr:col>81</xdr:col>
      <xdr:colOff>95250</xdr:colOff>
      <xdr:row>42</xdr:row>
      <xdr:rowOff>158242</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967200" y="7257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28719</xdr:rowOff>
    </xdr:from>
    <xdr:ext cx="762000" cy="259045"/>
    <xdr:sp macro="" textlink="">
      <xdr:nvSpPr>
        <xdr:cNvPr id="396" name="公債費負担の状況該当値テキスト">
          <a:extLst>
            <a:ext uri="{FF2B5EF4-FFF2-40B4-BE49-F238E27FC236}">
              <a16:creationId xmlns:a16="http://schemas.microsoft.com/office/drawing/2014/main" id="{00000000-0008-0000-0300-00008C010000}"/>
            </a:ext>
          </a:extLst>
        </xdr:cNvPr>
        <xdr:cNvSpPr txBox="1"/>
      </xdr:nvSpPr>
      <xdr:spPr>
        <a:xfrm>
          <a:off x="17106900" y="7229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109728</xdr:rowOff>
    </xdr:from>
    <xdr:to>
      <xdr:col>77</xdr:col>
      <xdr:colOff>95250</xdr:colOff>
      <xdr:row>43</xdr:row>
      <xdr:rowOff>39878</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129000" y="7310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24655</xdr:rowOff>
    </xdr:from>
    <xdr:ext cx="7366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798800" y="73970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90424</xdr:rowOff>
    </xdr:from>
    <xdr:to>
      <xdr:col>73</xdr:col>
      <xdr:colOff>44450</xdr:colOff>
      <xdr:row>43</xdr:row>
      <xdr:rowOff>20574</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5240000" y="7291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5351</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909800" y="7377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114554</xdr:rowOff>
    </xdr:from>
    <xdr:to>
      <xdr:col>68</xdr:col>
      <xdr:colOff>203200</xdr:colOff>
      <xdr:row>43</xdr:row>
      <xdr:rowOff>44704</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4351000" y="7315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29481</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020800" y="74018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43</xdr:row>
      <xdr:rowOff>34798</xdr:rowOff>
    </xdr:from>
    <xdr:to>
      <xdr:col>64</xdr:col>
      <xdr:colOff>152400</xdr:colOff>
      <xdr:row>43</xdr:row>
      <xdr:rowOff>136398</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3462000" y="7407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121175</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131800" y="749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5" name="正方形/長方形 404">
          <a:extLst>
            <a:ext uri="{FF2B5EF4-FFF2-40B4-BE49-F238E27FC236}">
              <a16:creationId xmlns:a16="http://schemas.microsoft.com/office/drawing/2014/main" id="{00000000-0008-0000-0300-000095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[42.0%]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依然として類似団体平均を上回っているものの、大規模事業であったフェリー建造事業に係る地方債現在高及び債務負担行為に基づく支出予定額は順調に減少していることから、引き続き、地方債の適正な発行に努めることにより、更なる財政の健全化を目指す。</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2" name="将来負担の状況グラフ枠">
          <a:extLst>
            <a:ext uri="{FF2B5EF4-FFF2-40B4-BE49-F238E27FC236}">
              <a16:creationId xmlns:a16="http://schemas.microsoft.com/office/drawing/2014/main" id="{00000000-0008-0000-0300-0000B0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125800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flipV="1">
          <a:off x="17018000" y="2370667"/>
          <a:ext cx="0" cy="16984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97877</xdr:rowOff>
    </xdr:from>
    <xdr:ext cx="762000" cy="259045"/>
    <xdr:sp macro="" textlink="">
      <xdr:nvSpPr>
        <xdr:cNvPr id="434" name="将来負担の状況最小値テキスト">
          <a:extLst>
            <a:ext uri="{FF2B5EF4-FFF2-40B4-BE49-F238E27FC236}">
              <a16:creationId xmlns:a16="http://schemas.microsoft.com/office/drawing/2014/main" id="{00000000-0008-0000-0300-0000B2010000}"/>
            </a:ext>
          </a:extLst>
        </xdr:cNvPr>
        <xdr:cNvSpPr txBox="1"/>
      </xdr:nvSpPr>
      <xdr:spPr>
        <a:xfrm>
          <a:off x="17106900" y="40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125800</xdr:rowOff>
    </xdr:from>
    <xdr:to>
      <xdr:col>81</xdr:col>
      <xdr:colOff>133350</xdr:colOff>
      <xdr:row>23</xdr:row>
      <xdr:rowOff>125800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4069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6" name="将来負担の状況最大値テキスト">
          <a:extLst>
            <a:ext uri="{FF2B5EF4-FFF2-40B4-BE49-F238E27FC236}">
              <a16:creationId xmlns:a16="http://schemas.microsoft.com/office/drawing/2014/main" id="{00000000-0008-0000-0300-0000B4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17</xdr:row>
      <xdr:rowOff>19050</xdr:rowOff>
    </xdr:from>
    <xdr:to>
      <xdr:col>81</xdr:col>
      <xdr:colOff>44450</xdr:colOff>
      <xdr:row>18</xdr:row>
      <xdr:rowOff>87559</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6179800" y="2933700"/>
          <a:ext cx="838200" cy="239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39" name="将来負担の状況平均値テキスト">
          <a:extLst>
            <a:ext uri="{FF2B5EF4-FFF2-40B4-BE49-F238E27FC236}">
              <a16:creationId xmlns:a16="http://schemas.microsoft.com/office/drawing/2014/main" id="{00000000-0008-0000-0300-0000B7010000}"/>
            </a:ext>
          </a:extLst>
        </xdr:cNvPr>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17</xdr:row>
      <xdr:rowOff>96802</xdr:rowOff>
    </xdr:from>
    <xdr:to>
      <xdr:col>77</xdr:col>
      <xdr:colOff>44450</xdr:colOff>
      <xdr:row>18</xdr:row>
      <xdr:rowOff>87559</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a:off x="15290800" y="3011452"/>
          <a:ext cx="889000" cy="162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14</xdr:row>
      <xdr:rowOff>139277</xdr:rowOff>
    </xdr:from>
    <xdr:to>
      <xdr:col>72</xdr:col>
      <xdr:colOff>203200</xdr:colOff>
      <xdr:row>17</xdr:row>
      <xdr:rowOff>96802</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4401800" y="2539577"/>
          <a:ext cx="889000" cy="471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91017</xdr:rowOff>
    </xdr:from>
    <xdr:to>
      <xdr:col>73</xdr:col>
      <xdr:colOff>44450</xdr:colOff>
      <xdr:row>14</xdr:row>
      <xdr:rowOff>21167</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14</xdr:row>
      <xdr:rowOff>139277</xdr:rowOff>
    </xdr:from>
    <xdr:to>
      <xdr:col>68</xdr:col>
      <xdr:colOff>152400</xdr:colOff>
      <xdr:row>17</xdr:row>
      <xdr:rowOff>19050</xdr:rowOff>
    </xdr:to>
    <xdr:cxnSp macro="">
      <xdr:nvCxnSpPr>
        <xdr:cNvPr id="447" name="直線コネクタ 446">
          <a:extLst>
            <a:ext uri="{FF2B5EF4-FFF2-40B4-BE49-F238E27FC236}">
              <a16:creationId xmlns:a16="http://schemas.microsoft.com/office/drawing/2014/main" id="{00000000-0008-0000-0300-0000BF010000}"/>
            </a:ext>
          </a:extLst>
        </xdr:cNvPr>
        <xdr:cNvCxnSpPr/>
      </xdr:nvCxnSpPr>
      <xdr:spPr>
        <a:xfrm flipV="1">
          <a:off x="13512800" y="2539577"/>
          <a:ext cx="889000" cy="394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91017</xdr:rowOff>
    </xdr:from>
    <xdr:to>
      <xdr:col>68</xdr:col>
      <xdr:colOff>203200</xdr:colOff>
      <xdr:row>14</xdr:row>
      <xdr:rowOff>21167</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139700</xdr:rowOff>
    </xdr:from>
    <xdr:to>
      <xdr:col>81</xdr:col>
      <xdr:colOff>95250</xdr:colOff>
      <xdr:row>17</xdr:row>
      <xdr:rowOff>69850</xdr:rowOff>
    </xdr:to>
    <xdr:sp macro="" textlink="">
      <xdr:nvSpPr>
        <xdr:cNvPr id="457" name="楕円 456">
          <a:extLst>
            <a:ext uri="{FF2B5EF4-FFF2-40B4-BE49-F238E27FC236}">
              <a16:creationId xmlns:a16="http://schemas.microsoft.com/office/drawing/2014/main" id="{00000000-0008-0000-0300-0000C9010000}"/>
            </a:ext>
          </a:extLst>
        </xdr:cNvPr>
        <xdr:cNvSpPr/>
      </xdr:nvSpPr>
      <xdr:spPr>
        <a:xfrm>
          <a:off x="16967200" y="288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111777</xdr:rowOff>
    </xdr:from>
    <xdr:ext cx="762000" cy="259045"/>
    <xdr:sp macro="" textlink="">
      <xdr:nvSpPr>
        <xdr:cNvPr id="458" name="将来負担の状況該当値テキスト">
          <a:extLst>
            <a:ext uri="{FF2B5EF4-FFF2-40B4-BE49-F238E27FC236}">
              <a16:creationId xmlns:a16="http://schemas.microsoft.com/office/drawing/2014/main" id="{00000000-0008-0000-0300-0000CA010000}"/>
            </a:ext>
          </a:extLst>
        </xdr:cNvPr>
        <xdr:cNvSpPr txBox="1"/>
      </xdr:nvSpPr>
      <xdr:spPr>
        <a:xfrm>
          <a:off x="17106900" y="285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18</xdr:row>
      <xdr:rowOff>36759</xdr:rowOff>
    </xdr:from>
    <xdr:to>
      <xdr:col>77</xdr:col>
      <xdr:colOff>95250</xdr:colOff>
      <xdr:row>18</xdr:row>
      <xdr:rowOff>138359</xdr:rowOff>
    </xdr:to>
    <xdr:sp macro="" textlink="">
      <xdr:nvSpPr>
        <xdr:cNvPr id="459" name="楕円 458">
          <a:extLst>
            <a:ext uri="{FF2B5EF4-FFF2-40B4-BE49-F238E27FC236}">
              <a16:creationId xmlns:a16="http://schemas.microsoft.com/office/drawing/2014/main" id="{00000000-0008-0000-0300-0000CB010000}"/>
            </a:ext>
          </a:extLst>
        </xdr:cNvPr>
        <xdr:cNvSpPr/>
      </xdr:nvSpPr>
      <xdr:spPr>
        <a:xfrm>
          <a:off x="16129000" y="3122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18</xdr:row>
      <xdr:rowOff>123136</xdr:rowOff>
    </xdr:from>
    <xdr:ext cx="7366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798800" y="32092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17</xdr:row>
      <xdr:rowOff>46002</xdr:rowOff>
    </xdr:from>
    <xdr:to>
      <xdr:col>73</xdr:col>
      <xdr:colOff>44450</xdr:colOff>
      <xdr:row>17</xdr:row>
      <xdr:rowOff>147602</xdr:rowOff>
    </xdr:to>
    <xdr:sp macro="" textlink="">
      <xdr:nvSpPr>
        <xdr:cNvPr id="461" name="楕円 460">
          <a:extLst>
            <a:ext uri="{FF2B5EF4-FFF2-40B4-BE49-F238E27FC236}">
              <a16:creationId xmlns:a16="http://schemas.microsoft.com/office/drawing/2014/main" id="{00000000-0008-0000-0300-0000CD010000}"/>
            </a:ext>
          </a:extLst>
        </xdr:cNvPr>
        <xdr:cNvSpPr/>
      </xdr:nvSpPr>
      <xdr:spPr>
        <a:xfrm>
          <a:off x="15240000" y="2960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17</xdr:row>
      <xdr:rowOff>132379</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909800" y="3047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88477</xdr:rowOff>
    </xdr:from>
    <xdr:to>
      <xdr:col>68</xdr:col>
      <xdr:colOff>203200</xdr:colOff>
      <xdr:row>15</xdr:row>
      <xdr:rowOff>18627</xdr:rowOff>
    </xdr:to>
    <xdr:sp macro="" textlink="">
      <xdr:nvSpPr>
        <xdr:cNvPr id="463" name="楕円 462">
          <a:extLst>
            <a:ext uri="{FF2B5EF4-FFF2-40B4-BE49-F238E27FC236}">
              <a16:creationId xmlns:a16="http://schemas.microsoft.com/office/drawing/2014/main" id="{00000000-0008-0000-0300-0000CF010000}"/>
            </a:ext>
          </a:extLst>
        </xdr:cNvPr>
        <xdr:cNvSpPr/>
      </xdr:nvSpPr>
      <xdr:spPr>
        <a:xfrm>
          <a:off x="14351000" y="2488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3404</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020800" y="2575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139700</xdr:rowOff>
    </xdr:from>
    <xdr:to>
      <xdr:col>64</xdr:col>
      <xdr:colOff>152400</xdr:colOff>
      <xdr:row>17</xdr:row>
      <xdr:rowOff>69850</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3462000" y="288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54627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3131800" y="29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青森県大間町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4,649
4,633
52.09
5,184,098
5,004,757
179,341
2,614,922
3,873,964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42.0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職員の勤続年数構成比が不均衡であり高年齢層の比率が高いものの、年々改善傾向であることから、類似団体平均を</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5.8%</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下回っている。</a:t>
          </a:r>
          <a:endParaRPr lang="ja-JP" altLang="ja-JP" sz="14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引き続き、職員構成及び給与制度の見直しを行い、人件費の削減に努める。</a:t>
          </a:r>
          <a:endParaRPr lang="ja-JP" altLang="ja-JP" sz="1400">
            <a:effectLst/>
            <a:latin typeface="ＭＳ ゴシック" panose="020B0609070205080204" pitchFamily="49" charset="-128"/>
            <a:ea typeface="ＭＳ ゴシック" panose="020B0609070205080204" pitchFamily="49"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157480</xdr:rowOff>
    </xdr:from>
    <xdr:to>
      <xdr:col>24</xdr:col>
      <xdr:colOff>25400</xdr:colOff>
      <xdr:row>40</xdr:row>
      <xdr:rowOff>39370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43880"/>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11447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39370</xdr:rowOff>
    </xdr:from>
    <xdr:to>
      <xdr:col>24</xdr:col>
      <xdr:colOff>114300</xdr:colOff>
      <xdr:row>40</xdr:row>
      <xdr:rowOff>39370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72407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387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157480</xdr:rowOff>
    </xdr:from>
    <xdr:to>
      <xdr:col>24</xdr:col>
      <xdr:colOff>114300</xdr:colOff>
      <xdr:row>32</xdr:row>
      <xdr:rowOff>157480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43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34</xdr:row>
      <xdr:rowOff>104140</xdr:rowOff>
    </xdr:from>
    <xdr:to>
      <xdr:col>24</xdr:col>
      <xdr:colOff>25400</xdr:colOff>
      <xdr:row>34</xdr:row>
      <xdr:rowOff>161290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593344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132097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328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160020</xdr:rowOff>
    </xdr:from>
    <xdr:to>
      <xdr:col>24</xdr:col>
      <xdr:colOff>76200</xdr:colOff>
      <xdr:row>36</xdr:row>
      <xdr:rowOff>90170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16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104140</xdr:rowOff>
    </xdr:from>
    <xdr:to>
      <xdr:col>19</xdr:col>
      <xdr:colOff>187325</xdr:colOff>
      <xdr:row>34</xdr:row>
      <xdr:rowOff>168910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5933440"/>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129540</xdr:rowOff>
    </xdr:from>
    <xdr:to>
      <xdr:col>20</xdr:col>
      <xdr:colOff>38100</xdr:colOff>
      <xdr:row>36</xdr:row>
      <xdr:rowOff>59690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44467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2166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96520</xdr:rowOff>
    </xdr:from>
    <xdr:to>
      <xdr:col>15</xdr:col>
      <xdr:colOff>98425</xdr:colOff>
      <xdr:row>34</xdr:row>
      <xdr:rowOff>168910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5925820"/>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129540</xdr:rowOff>
    </xdr:from>
    <xdr:to>
      <xdr:col>15</xdr:col>
      <xdr:colOff>149225</xdr:colOff>
      <xdr:row>36</xdr:row>
      <xdr:rowOff>59690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44467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216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96520</xdr:rowOff>
    </xdr:from>
    <xdr:to>
      <xdr:col>11</xdr:col>
      <xdr:colOff>9525</xdr:colOff>
      <xdr:row>35</xdr:row>
      <xdr:rowOff>20320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592582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106680</xdr:rowOff>
    </xdr:from>
    <xdr:to>
      <xdr:col>11</xdr:col>
      <xdr:colOff>60325</xdr:colOff>
      <xdr:row>36</xdr:row>
      <xdr:rowOff>36830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0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21607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193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xdr:rowOff>
    </xdr:from>
    <xdr:to>
      <xdr:col>6</xdr:col>
      <xdr:colOff>171450</xdr:colOff>
      <xdr:row>36</xdr:row>
      <xdr:rowOff>116840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101617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273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34</xdr:row>
      <xdr:rowOff>110490</xdr:rowOff>
    </xdr:from>
    <xdr:to>
      <xdr:col>24</xdr:col>
      <xdr:colOff>76200</xdr:colOff>
      <xdr:row>35</xdr:row>
      <xdr:rowOff>40640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5939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127017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784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53340</xdr:rowOff>
    </xdr:from>
    <xdr:to>
      <xdr:col>20</xdr:col>
      <xdr:colOff>38100</xdr:colOff>
      <xdr:row>34</xdr:row>
      <xdr:rowOff>154940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5882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32</xdr:row>
      <xdr:rowOff>165117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6515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118110</xdr:rowOff>
    </xdr:from>
    <xdr:to>
      <xdr:col>15</xdr:col>
      <xdr:colOff>149225</xdr:colOff>
      <xdr:row>35</xdr:row>
      <xdr:rowOff>48260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5947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58437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716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45720</xdr:rowOff>
    </xdr:from>
    <xdr:to>
      <xdr:col>11</xdr:col>
      <xdr:colOff>60325</xdr:colOff>
      <xdr:row>34</xdr:row>
      <xdr:rowOff>147320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587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32</xdr:row>
      <xdr:rowOff>157497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643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34</xdr:row>
      <xdr:rowOff>140970</xdr:rowOff>
    </xdr:from>
    <xdr:to>
      <xdr:col>6</xdr:col>
      <xdr:colOff>171450</xdr:colOff>
      <xdr:row>35</xdr:row>
      <xdr:rowOff>71120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5970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81297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739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近年は業務の合理化が進む中で、システム運用に係る経費や使用料等</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が</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上昇し</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ているものの</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％の</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改善となり</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、依然として類似団体平均を下回っている。</a:t>
          </a:r>
          <a:endParaRPr lang="ja-JP" altLang="ja-JP" sz="14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今後も引き続き、増加傾向を改善するため、契約内容の見直し等の更なる経費節減に努めた財政運営を行う。</a:t>
          </a:r>
          <a:endParaRPr lang="ja-JP" altLang="ja-JP" sz="1400">
            <a:effectLst/>
            <a:latin typeface="ＭＳ ゴシック" panose="020B0609070205080204" pitchFamily="49" charset="-128"/>
            <a:ea typeface="ＭＳ ゴシック" panose="020B0609070205080204" pitchFamily="49"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159004</xdr:rowOff>
    </xdr:from>
    <xdr:to>
      <xdr:col>82</xdr:col>
      <xdr:colOff>107950</xdr:colOff>
      <xdr:row>20</xdr:row>
      <xdr:rowOff>113284</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559304"/>
          <a:ext cx="0" cy="982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85361</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514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113284</xdr:rowOff>
    </xdr:from>
    <xdr:to>
      <xdr:col>82</xdr:col>
      <xdr:colOff>196850</xdr:colOff>
      <xdr:row>20</xdr:row>
      <xdr:rowOff>113284</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542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73931</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302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159004</xdr:rowOff>
    </xdr:from>
    <xdr:to>
      <xdr:col>82</xdr:col>
      <xdr:colOff>196850</xdr:colOff>
      <xdr:row>14</xdr:row>
      <xdr:rowOff>159004</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559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131572</xdr:rowOff>
    </xdr:from>
    <xdr:to>
      <xdr:col>82</xdr:col>
      <xdr:colOff>107950</xdr:colOff>
      <xdr:row>17</xdr:row>
      <xdr:rowOff>14986</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5671800" y="2874772"/>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23131</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937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51054</xdr:rowOff>
    </xdr:from>
    <xdr:to>
      <xdr:col>82</xdr:col>
      <xdr:colOff>158750</xdr:colOff>
      <xdr:row>17</xdr:row>
      <xdr:rowOff>152654</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965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10414</xdr:rowOff>
    </xdr:from>
    <xdr:to>
      <xdr:col>78</xdr:col>
      <xdr:colOff>69850</xdr:colOff>
      <xdr:row>17</xdr:row>
      <xdr:rowOff>14986</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4782800" y="292506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37338</xdr:rowOff>
    </xdr:from>
    <xdr:to>
      <xdr:col>78</xdr:col>
      <xdr:colOff>120650</xdr:colOff>
      <xdr:row>17</xdr:row>
      <xdr:rowOff>138938</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951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123715</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30383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117856</xdr:rowOff>
    </xdr:from>
    <xdr:to>
      <xdr:col>73</xdr:col>
      <xdr:colOff>180975</xdr:colOff>
      <xdr:row>17</xdr:row>
      <xdr:rowOff>10414</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2861056"/>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23622</xdr:rowOff>
    </xdr:from>
    <xdr:to>
      <xdr:col>74</xdr:col>
      <xdr:colOff>31750</xdr:colOff>
      <xdr:row>17</xdr:row>
      <xdr:rowOff>125222</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93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109999</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3024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117856</xdr:rowOff>
    </xdr:from>
    <xdr:to>
      <xdr:col>69</xdr:col>
      <xdr:colOff>92075</xdr:colOff>
      <xdr:row>16</xdr:row>
      <xdr:rowOff>131572</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004800" y="286105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140208</xdr:rowOff>
    </xdr:from>
    <xdr:to>
      <xdr:col>69</xdr:col>
      <xdr:colOff>142875</xdr:colOff>
      <xdr:row>17</xdr:row>
      <xdr:rowOff>70358</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883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55135</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969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144780</xdr:rowOff>
    </xdr:from>
    <xdr:to>
      <xdr:col>65</xdr:col>
      <xdr:colOff>53975</xdr:colOff>
      <xdr:row>17</xdr:row>
      <xdr:rowOff>74930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88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59707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97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80772</xdr:rowOff>
    </xdr:from>
    <xdr:to>
      <xdr:col>82</xdr:col>
      <xdr:colOff>158750</xdr:colOff>
      <xdr:row>17</xdr:row>
      <xdr:rowOff>10922</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2823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97299</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2669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135636</xdr:rowOff>
    </xdr:from>
    <xdr:to>
      <xdr:col>78</xdr:col>
      <xdr:colOff>120650</xdr:colOff>
      <xdr:row>17</xdr:row>
      <xdr:rowOff>65786</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2878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75963</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26477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131064</xdr:rowOff>
    </xdr:from>
    <xdr:to>
      <xdr:col>74</xdr:col>
      <xdr:colOff>31750</xdr:colOff>
      <xdr:row>17</xdr:row>
      <xdr:rowOff>61214</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2874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71391</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2643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67056</xdr:rowOff>
    </xdr:from>
    <xdr:to>
      <xdr:col>69</xdr:col>
      <xdr:colOff>142875</xdr:colOff>
      <xdr:row>16</xdr:row>
      <xdr:rowOff>168656</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810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7383</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2579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80772</xdr:rowOff>
    </xdr:from>
    <xdr:to>
      <xdr:col>65</xdr:col>
      <xdr:colOff>53975</xdr:colOff>
      <xdr:row>17</xdr:row>
      <xdr:rowOff>10922</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2823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21099</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2592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近年は横ばい状態となっており、昨年度に続き類似団体平均を上回ることとなった。</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今後も社会保障費の増加は避けられない見込みであることから、引き続き、財源の確保に努める。</a:t>
          </a:r>
          <a:endParaRPr lang="ja-JP" altLang="ja-JP" sz="1400">
            <a:effectLst/>
            <a:latin typeface="ＭＳ ゴシック" panose="020B0609070205080204" pitchFamily="49" charset="-128"/>
            <a:ea typeface="ＭＳ ゴシック" panose="020B0609070205080204" pitchFamily="49"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60</xdr:row>
      <xdr:rowOff>143328</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091385"/>
          <a:ext cx="0" cy="13389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78015</xdr:rowOff>
    </xdr:from>
    <xdr:to>
      <xdr:col>24</xdr:col>
      <xdr:colOff>25400</xdr:colOff>
      <xdr:row>56</xdr:row>
      <xdr:rowOff>159657</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679215"/>
          <a:ext cx="838200" cy="81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19249</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277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2722</xdr:rowOff>
    </xdr:from>
    <xdr:to>
      <xdr:col>24</xdr:col>
      <xdr:colOff>76200</xdr:colOff>
      <xdr:row>55</xdr:row>
      <xdr:rowOff>104322</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78015</xdr:rowOff>
    </xdr:from>
    <xdr:to>
      <xdr:col>19</xdr:col>
      <xdr:colOff>187325</xdr:colOff>
      <xdr:row>57</xdr:row>
      <xdr:rowOff>20865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3098800" y="9679215"/>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157843</xdr:rowOff>
    </xdr:from>
    <xdr:to>
      <xdr:col>20</xdr:col>
      <xdr:colOff>38100</xdr:colOff>
      <xdr:row>55</xdr:row>
      <xdr:rowOff>87993</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98170</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185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110672</xdr:rowOff>
    </xdr:from>
    <xdr:to>
      <xdr:col>15</xdr:col>
      <xdr:colOff>98425</xdr:colOff>
      <xdr:row>57</xdr:row>
      <xdr:rowOff>20865</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711872"/>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157843</xdr:rowOff>
    </xdr:from>
    <xdr:to>
      <xdr:col>15</xdr:col>
      <xdr:colOff>149225</xdr:colOff>
      <xdr:row>55</xdr:row>
      <xdr:rowOff>87993</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98170</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185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78015</xdr:rowOff>
    </xdr:from>
    <xdr:to>
      <xdr:col>11</xdr:col>
      <xdr:colOff>9525</xdr:colOff>
      <xdr:row>56</xdr:row>
      <xdr:rowOff>110672</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a:off x="1320800" y="9679215"/>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141515</xdr:rowOff>
    </xdr:from>
    <xdr:to>
      <xdr:col>11</xdr:col>
      <xdr:colOff>60325</xdr:colOff>
      <xdr:row>55</xdr:row>
      <xdr:rowOff>71665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81842</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168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19050</xdr:rowOff>
    </xdr:from>
    <xdr:to>
      <xdr:col>6</xdr:col>
      <xdr:colOff>171450</xdr:colOff>
      <xdr:row>55</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130827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108857</xdr:rowOff>
    </xdr:from>
    <xdr:to>
      <xdr:col>24</xdr:col>
      <xdr:colOff>76200</xdr:colOff>
      <xdr:row>57</xdr:row>
      <xdr:rowOff>39007</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710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80934</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68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27215</xdr:rowOff>
    </xdr:from>
    <xdr:to>
      <xdr:col>20</xdr:col>
      <xdr:colOff>38100</xdr:colOff>
      <xdr:row>56</xdr:row>
      <xdr:rowOff>128815</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62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113592</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7147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141515</xdr:rowOff>
    </xdr:from>
    <xdr:to>
      <xdr:col>15</xdr:col>
      <xdr:colOff>149225</xdr:colOff>
      <xdr:row>57</xdr:row>
      <xdr:rowOff>71665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742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56442</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829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59872</xdr:rowOff>
    </xdr:from>
    <xdr:to>
      <xdr:col>11</xdr:col>
      <xdr:colOff>60325</xdr:colOff>
      <xdr:row>56</xdr:row>
      <xdr:rowOff>161472</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66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146249</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747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27215</xdr:rowOff>
    </xdr:from>
    <xdr:to>
      <xdr:col>6</xdr:col>
      <xdr:colOff>171450</xdr:colOff>
      <xdr:row>56</xdr:row>
      <xdr:rowOff>128815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62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113592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714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その他に係る比率は、前年に比べ</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0.8</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改善</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したことにより、類似団体平均と比較し、大幅に下回る状況が続いている。　　</a:t>
          </a:r>
          <a:endParaRPr lang="ja-JP" altLang="ja-JP" sz="14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今後も引き続き</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、更なる経費節減を図るよう努める。</a:t>
          </a:r>
          <a:endParaRPr lang="ja-JP" altLang="ja-JP" sz="1400">
            <a:effectLst/>
            <a:latin typeface="ＭＳ ゴシック" panose="020B0609070205080204" pitchFamily="49" charset="-128"/>
            <a:ea typeface="ＭＳ ゴシック" panose="020B0609070205080204" pitchFamily="49"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0" name="その他グラフ枠">
          <a:extLst>
            <a:ext uri="{FF2B5EF4-FFF2-40B4-BE49-F238E27FC236}">
              <a16:creationId xmlns:a16="http://schemas.microsoft.com/office/drawing/2014/main" id="{00000000-0008-0000-0400-0000F0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1270</xdr:rowOff>
    </xdr:from>
    <xdr:to>
      <xdr:col>82</xdr:col>
      <xdr:colOff>107950</xdr:colOff>
      <xdr:row>61</xdr:row>
      <xdr:rowOff>69850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6510000" y="908812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41927</xdr:rowOff>
    </xdr:from>
    <xdr:ext cx="762000" cy="259045"/>
    <xdr:sp macro="" textlink="">
      <xdr:nvSpPr>
        <xdr:cNvPr id="242" name="その他最小値テキスト">
          <a:extLst>
            <a:ext uri="{FF2B5EF4-FFF2-40B4-BE49-F238E27FC236}">
              <a16:creationId xmlns:a16="http://schemas.microsoft.com/office/drawing/2014/main" id="{00000000-0008-0000-0400-0000F2000000}"/>
            </a:ext>
          </a:extLst>
        </xdr:cNvPr>
        <xdr:cNvSpPr txBox="1"/>
      </xdr:nvSpPr>
      <xdr:spPr>
        <a:xfrm>
          <a:off x="16598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6421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87647</xdr:rowOff>
    </xdr:from>
    <xdr:ext cx="762000" cy="259045"/>
    <xdr:sp macro="" textlink="">
      <xdr:nvSpPr>
        <xdr:cNvPr id="244" name="その他最大値テキスト">
          <a:extLst>
            <a:ext uri="{FF2B5EF4-FFF2-40B4-BE49-F238E27FC236}">
              <a16:creationId xmlns:a16="http://schemas.microsoft.com/office/drawing/2014/main" id="{00000000-0008-0000-0400-0000F4000000}"/>
            </a:ext>
          </a:extLst>
        </xdr:cNvPr>
        <xdr:cNvSpPr txBox="1"/>
      </xdr:nvSpPr>
      <xdr:spPr>
        <a:xfrm>
          <a:off x="16598900" y="8831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1270</xdr:rowOff>
    </xdr:from>
    <xdr:to>
      <xdr:col>82</xdr:col>
      <xdr:colOff>196850</xdr:colOff>
      <xdr:row>53</xdr:row>
      <xdr:rowOff>1270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6421100" y="9088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54</xdr:row>
      <xdr:rowOff>43180</xdr:rowOff>
    </xdr:from>
    <xdr:to>
      <xdr:col>82</xdr:col>
      <xdr:colOff>107950</xdr:colOff>
      <xdr:row>54</xdr:row>
      <xdr:rowOff>104140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5671800" y="930148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71137</xdr:rowOff>
    </xdr:from>
    <xdr:ext cx="762000" cy="259045"/>
    <xdr:sp macro="" textlink="">
      <xdr:nvSpPr>
        <xdr:cNvPr id="247" name="その他平均値テキスト">
          <a:extLst>
            <a:ext uri="{FF2B5EF4-FFF2-40B4-BE49-F238E27FC236}">
              <a16:creationId xmlns:a16="http://schemas.microsoft.com/office/drawing/2014/main" id="{00000000-0008-0000-0400-0000F7000000}"/>
            </a:ext>
          </a:extLst>
        </xdr:cNvPr>
        <xdr:cNvSpPr txBox="1"/>
      </xdr:nvSpPr>
      <xdr:spPr>
        <a:xfrm>
          <a:off x="16598900" y="96723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99060</xdr:rowOff>
    </xdr:from>
    <xdr:to>
      <xdr:col>82</xdr:col>
      <xdr:colOff>158750</xdr:colOff>
      <xdr:row>57</xdr:row>
      <xdr:rowOff>29210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64592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54</xdr:row>
      <xdr:rowOff>96520</xdr:rowOff>
    </xdr:from>
    <xdr:to>
      <xdr:col>78</xdr:col>
      <xdr:colOff>69850</xdr:colOff>
      <xdr:row>54</xdr:row>
      <xdr:rowOff>104140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4782800" y="93548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49530</xdr:rowOff>
    </xdr:from>
    <xdr:to>
      <xdr:col>78</xdr:col>
      <xdr:colOff>120650</xdr:colOff>
      <xdr:row>57</xdr:row>
      <xdr:rowOff>151130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5621000" y="982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135907</xdr:rowOff>
    </xdr:from>
    <xdr:ext cx="7366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5290800" y="9908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54</xdr:row>
      <xdr:rowOff>73660</xdr:rowOff>
    </xdr:from>
    <xdr:to>
      <xdr:col>73</xdr:col>
      <xdr:colOff>180975</xdr:colOff>
      <xdr:row>54</xdr:row>
      <xdr:rowOff>96520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3893800" y="93319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64770</xdr:rowOff>
    </xdr:from>
    <xdr:to>
      <xdr:col>74</xdr:col>
      <xdr:colOff>31750</xdr:colOff>
      <xdr:row>57</xdr:row>
      <xdr:rowOff>166370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4732000" y="983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151147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4401800" y="992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54</xdr:row>
      <xdr:rowOff>73660</xdr:rowOff>
    </xdr:from>
    <xdr:to>
      <xdr:col>69</xdr:col>
      <xdr:colOff>92075</xdr:colOff>
      <xdr:row>55</xdr:row>
      <xdr:rowOff>8890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3004800" y="933196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41910</xdr:rowOff>
    </xdr:from>
    <xdr:to>
      <xdr:col>69</xdr:col>
      <xdr:colOff>142875</xdr:colOff>
      <xdr:row>57</xdr:row>
      <xdr:rowOff>143510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38430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128287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3512800" y="9900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118110</xdr:rowOff>
    </xdr:from>
    <xdr:to>
      <xdr:col>65</xdr:col>
      <xdr:colOff>53975</xdr:colOff>
      <xdr:row>58</xdr:row>
      <xdr:rowOff>48260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2954000" y="98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33037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623800" y="9977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53</xdr:row>
      <xdr:rowOff>163830</xdr:rowOff>
    </xdr:from>
    <xdr:to>
      <xdr:col>82</xdr:col>
      <xdr:colOff>158750</xdr:colOff>
      <xdr:row>54</xdr:row>
      <xdr:rowOff>93980</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6459200" y="925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53</xdr:row>
      <xdr:rowOff>8907</xdr:rowOff>
    </xdr:from>
    <xdr:ext cx="762000" cy="259045"/>
    <xdr:sp macro="" textlink="">
      <xdr:nvSpPr>
        <xdr:cNvPr id="266" name="その他該当値テキスト">
          <a:extLst>
            <a:ext uri="{FF2B5EF4-FFF2-40B4-BE49-F238E27FC236}">
              <a16:creationId xmlns:a16="http://schemas.microsoft.com/office/drawing/2014/main" id="{00000000-0008-0000-0400-00000A010000}"/>
            </a:ext>
          </a:extLst>
        </xdr:cNvPr>
        <xdr:cNvSpPr txBox="1"/>
      </xdr:nvSpPr>
      <xdr:spPr>
        <a:xfrm>
          <a:off x="16598900" y="909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54</xdr:row>
      <xdr:rowOff>53340</xdr:rowOff>
    </xdr:from>
    <xdr:to>
      <xdr:col>78</xdr:col>
      <xdr:colOff>120650</xdr:colOff>
      <xdr:row>54</xdr:row>
      <xdr:rowOff>154940</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5621000" y="9311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52</xdr:row>
      <xdr:rowOff>165117</xdr:rowOff>
    </xdr:from>
    <xdr:ext cx="7366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290800" y="90805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54</xdr:row>
      <xdr:rowOff>45720</xdr:rowOff>
    </xdr:from>
    <xdr:to>
      <xdr:col>74</xdr:col>
      <xdr:colOff>31750</xdr:colOff>
      <xdr:row>54</xdr:row>
      <xdr:rowOff>147320</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4732000" y="9304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52</xdr:row>
      <xdr:rowOff>157497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4401800" y="9072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54</xdr:row>
      <xdr:rowOff>22860</xdr:rowOff>
    </xdr:from>
    <xdr:to>
      <xdr:col>69</xdr:col>
      <xdr:colOff>142875</xdr:colOff>
      <xdr:row>54</xdr:row>
      <xdr:rowOff>124460</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3843000" y="928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52</xdr:row>
      <xdr:rowOff>134637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3512800" y="905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54</xdr:row>
      <xdr:rowOff>129540</xdr:rowOff>
    </xdr:from>
    <xdr:to>
      <xdr:col>65</xdr:col>
      <xdr:colOff>53975</xdr:colOff>
      <xdr:row>55</xdr:row>
      <xdr:rowOff>59690</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2954000" y="9387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53</xdr:row>
      <xdr:rowOff>69867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2623800" y="9156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近年は</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横ばいの</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傾向が続いており、前年に比べ</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悪化したことにより</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、依然として類似団体平均を大幅に上回っている状況である。</a:t>
          </a:r>
          <a:endParaRPr lang="ja-JP" altLang="ja-JP" sz="14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主な要因としては、下北地域広域行政事務組合に対する負担金の比率が高いことが考えられる。</a:t>
          </a:r>
          <a:endParaRPr lang="ja-JP" altLang="ja-JP" sz="14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今後も引き続き、同様の傾向が続くことが見込まれるため、負担金や補助金交付事業の精査等の更なる見直しに努める。</a:t>
          </a:r>
          <a:endParaRPr lang="ja-JP" altLang="ja-JP" sz="1400">
            <a:effectLst/>
            <a:latin typeface="ＭＳ ゴシック" panose="020B0609070205080204" pitchFamily="49" charset="-128"/>
            <a:ea typeface="ＭＳ ゴシック" panose="020B0609070205080204" pitchFamily="49"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a:extLst>
            <a:ext uri="{FF2B5EF4-FFF2-40B4-BE49-F238E27FC236}">
              <a16:creationId xmlns:a16="http://schemas.microsoft.com/office/drawing/2014/main" id="{00000000-0008-0000-0400-00002A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40132</xdr:rowOff>
    </xdr:from>
    <xdr:to>
      <xdr:col>82</xdr:col>
      <xdr:colOff>107950</xdr:colOff>
      <xdr:row>41</xdr:row>
      <xdr:rowOff>129286</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6510000" y="5869432"/>
          <a:ext cx="0" cy="1289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101363</xdr:rowOff>
    </xdr:from>
    <xdr:ext cx="762000" cy="259045"/>
    <xdr:sp macro="" textlink="">
      <xdr:nvSpPr>
        <xdr:cNvPr id="300" name="補助費等最小値テキスト">
          <a:extLst>
            <a:ext uri="{FF2B5EF4-FFF2-40B4-BE49-F238E27FC236}">
              <a16:creationId xmlns:a16="http://schemas.microsoft.com/office/drawing/2014/main" id="{00000000-0008-0000-0400-00002C010000}"/>
            </a:ext>
          </a:extLst>
        </xdr:cNvPr>
        <xdr:cNvSpPr txBox="1"/>
      </xdr:nvSpPr>
      <xdr:spPr>
        <a:xfrm>
          <a:off x="16598900" y="7130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129286</xdr:rowOff>
    </xdr:from>
    <xdr:to>
      <xdr:col>82</xdr:col>
      <xdr:colOff>196850</xdr:colOff>
      <xdr:row>41</xdr:row>
      <xdr:rowOff>129286</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7158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126509</xdr:rowOff>
    </xdr:from>
    <xdr:ext cx="762000" cy="259045"/>
    <xdr:sp macro="" textlink="">
      <xdr:nvSpPr>
        <xdr:cNvPr id="302" name="補助費等最大値テキスト">
          <a:extLst>
            <a:ext uri="{FF2B5EF4-FFF2-40B4-BE49-F238E27FC236}">
              <a16:creationId xmlns:a16="http://schemas.microsoft.com/office/drawing/2014/main" id="{00000000-0008-0000-0400-00002E010000}"/>
            </a:ext>
          </a:extLst>
        </xdr:cNvPr>
        <xdr:cNvSpPr txBox="1"/>
      </xdr:nvSpPr>
      <xdr:spPr>
        <a:xfrm>
          <a:off x="16598900" y="5612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40132</xdr:rowOff>
    </xdr:from>
    <xdr:to>
      <xdr:col>82</xdr:col>
      <xdr:colOff>196850</xdr:colOff>
      <xdr:row>34</xdr:row>
      <xdr:rowOff>40132</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6421100" y="5869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85852</xdr:rowOff>
    </xdr:from>
    <xdr:to>
      <xdr:col>82</xdr:col>
      <xdr:colOff>107950</xdr:colOff>
      <xdr:row>39</xdr:row>
      <xdr:rowOff>51562</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5671800" y="6600952"/>
          <a:ext cx="8382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53865</xdr:rowOff>
    </xdr:from>
    <xdr:ext cx="762000" cy="259045"/>
    <xdr:sp macro="" textlink="">
      <xdr:nvSpPr>
        <xdr:cNvPr id="305" name="補助費等平均値テキスト">
          <a:extLst>
            <a:ext uri="{FF2B5EF4-FFF2-40B4-BE49-F238E27FC236}">
              <a16:creationId xmlns:a16="http://schemas.microsoft.com/office/drawing/2014/main" id="{00000000-0008-0000-0400-000031010000}"/>
            </a:ext>
          </a:extLst>
        </xdr:cNvPr>
        <xdr:cNvSpPr txBox="1"/>
      </xdr:nvSpPr>
      <xdr:spPr>
        <a:xfrm>
          <a:off x="16598900" y="62260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37338</xdr:rowOff>
    </xdr:from>
    <xdr:to>
      <xdr:col>82</xdr:col>
      <xdr:colOff>158750</xdr:colOff>
      <xdr:row>37</xdr:row>
      <xdr:rowOff>138938</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6459200" y="638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85852</xdr:rowOff>
    </xdr:from>
    <xdr:to>
      <xdr:col>78</xdr:col>
      <xdr:colOff>69850</xdr:colOff>
      <xdr:row>39</xdr:row>
      <xdr:rowOff>56134</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4782800" y="6600952"/>
          <a:ext cx="889000" cy="141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131064</xdr:rowOff>
    </xdr:from>
    <xdr:to>
      <xdr:col>78</xdr:col>
      <xdr:colOff>120650</xdr:colOff>
      <xdr:row>37</xdr:row>
      <xdr:rowOff>61214</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5621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71391</xdr:rowOff>
    </xdr:from>
    <xdr:ext cx="7366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5290800" y="6072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159004</xdr:rowOff>
    </xdr:from>
    <xdr:to>
      <xdr:col>73</xdr:col>
      <xdr:colOff>180975</xdr:colOff>
      <xdr:row>39</xdr:row>
      <xdr:rowOff>56134</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3893800" y="6674104"/>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85344</xdr:rowOff>
    </xdr:from>
    <xdr:to>
      <xdr:col>74</xdr:col>
      <xdr:colOff>31750</xdr:colOff>
      <xdr:row>37</xdr:row>
      <xdr:rowOff>15494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4732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25671</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4401800" y="6026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159004</xdr:rowOff>
    </xdr:from>
    <xdr:to>
      <xdr:col>69</xdr:col>
      <xdr:colOff>92075</xdr:colOff>
      <xdr:row>40</xdr:row>
      <xdr:rowOff>8128</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3004800" y="6674104"/>
          <a:ext cx="889000" cy="192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62484</xdr:rowOff>
    </xdr:from>
    <xdr:to>
      <xdr:col>69</xdr:col>
      <xdr:colOff>142875</xdr:colOff>
      <xdr:row>36</xdr:row>
      <xdr:rowOff>164084</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38430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2811</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3512800" y="6003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85344</xdr:rowOff>
    </xdr:from>
    <xdr:to>
      <xdr:col>65</xdr:col>
      <xdr:colOff>53975</xdr:colOff>
      <xdr:row>37</xdr:row>
      <xdr:rowOff>15494</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2954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25671</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623800" y="6026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39</xdr:row>
      <xdr:rowOff>762</xdr:rowOff>
    </xdr:from>
    <xdr:to>
      <xdr:col>82</xdr:col>
      <xdr:colOff>158750</xdr:colOff>
      <xdr:row>39</xdr:row>
      <xdr:rowOff>102362</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6459200" y="6687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144289</xdr:rowOff>
    </xdr:from>
    <xdr:ext cx="762000" cy="259045"/>
    <xdr:sp macro="" textlink="">
      <xdr:nvSpPr>
        <xdr:cNvPr id="324" name="補助費等該当値テキスト">
          <a:extLst>
            <a:ext uri="{FF2B5EF4-FFF2-40B4-BE49-F238E27FC236}">
              <a16:creationId xmlns:a16="http://schemas.microsoft.com/office/drawing/2014/main" id="{00000000-0008-0000-0400-000044010000}"/>
            </a:ext>
          </a:extLst>
        </xdr:cNvPr>
        <xdr:cNvSpPr txBox="1"/>
      </xdr:nvSpPr>
      <xdr:spPr>
        <a:xfrm>
          <a:off x="16598900" y="6659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35052</xdr:rowOff>
    </xdr:from>
    <xdr:to>
      <xdr:col>78</xdr:col>
      <xdr:colOff>120650</xdr:colOff>
      <xdr:row>38</xdr:row>
      <xdr:rowOff>136652</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5621000" y="6550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121429</xdr:rowOff>
    </xdr:from>
    <xdr:ext cx="7366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290800" y="66365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39</xdr:row>
      <xdr:rowOff>5334</xdr:rowOff>
    </xdr:from>
    <xdr:to>
      <xdr:col>74</xdr:col>
      <xdr:colOff>31750</xdr:colOff>
      <xdr:row>39</xdr:row>
      <xdr:rowOff>106934</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4732000" y="6691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39</xdr:row>
      <xdr:rowOff>91711</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401800" y="6778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108204</xdr:rowOff>
    </xdr:from>
    <xdr:to>
      <xdr:col>69</xdr:col>
      <xdr:colOff>142875</xdr:colOff>
      <xdr:row>39</xdr:row>
      <xdr:rowOff>38354</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3843000" y="6623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39</xdr:row>
      <xdr:rowOff>23131</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3512800" y="6709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39</xdr:row>
      <xdr:rowOff>128778</xdr:rowOff>
    </xdr:from>
    <xdr:to>
      <xdr:col>65</xdr:col>
      <xdr:colOff>53975</xdr:colOff>
      <xdr:row>40</xdr:row>
      <xdr:rowOff>58928</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2954000" y="6815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40</xdr:row>
      <xdr:rowOff>43705</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623800" y="6901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近年は横ばいの傾向が続いており、類似団体平均を上回る状況となっている</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ものの、</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大規模事業であったフェリー建造事業債</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の返済が本年度で終了する</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ことから、引き続き、事業効果及び必要性を考慮したうえで、各事業への地方債活用の有効性を見極めながらも抑制に努める。</a:t>
          </a:r>
          <a:endParaRPr lang="ja-JP" altLang="ja-JP" sz="1400">
            <a:effectLst/>
            <a:latin typeface="ＭＳ ゴシック" panose="020B0609070205080204" pitchFamily="49" charset="-128"/>
            <a:ea typeface="ＭＳ ゴシック" panose="020B0609070205080204" pitchFamily="49"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8" name="公債費グラフ枠">
          <a:extLst>
            <a:ext uri="{FF2B5EF4-FFF2-40B4-BE49-F238E27FC236}">
              <a16:creationId xmlns:a16="http://schemas.microsoft.com/office/drawing/2014/main" id="{00000000-0008-0000-0400-000066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149860</xdr:rowOff>
    </xdr:from>
    <xdr:to>
      <xdr:col>24</xdr:col>
      <xdr:colOff>25400</xdr:colOff>
      <xdr:row>80</xdr:row>
      <xdr:rowOff>39370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flipV="1">
          <a:off x="4826000" y="12665710"/>
          <a:ext cx="0" cy="1089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11447</xdr:rowOff>
    </xdr:from>
    <xdr:ext cx="762000" cy="259045"/>
    <xdr:sp macro="" textlink="">
      <xdr:nvSpPr>
        <xdr:cNvPr id="360" name="公債費最小値テキスト">
          <a:extLst>
            <a:ext uri="{FF2B5EF4-FFF2-40B4-BE49-F238E27FC236}">
              <a16:creationId xmlns:a16="http://schemas.microsoft.com/office/drawing/2014/main" id="{00000000-0008-0000-0400-000068010000}"/>
            </a:ext>
          </a:extLst>
        </xdr:cNvPr>
        <xdr:cNvSpPr txBox="1"/>
      </xdr:nvSpPr>
      <xdr:spPr>
        <a:xfrm>
          <a:off x="4914900" y="13727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39370</xdr:rowOff>
    </xdr:from>
    <xdr:to>
      <xdr:col>24</xdr:col>
      <xdr:colOff>114300</xdr:colOff>
      <xdr:row>80</xdr:row>
      <xdr:rowOff>39370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3755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64787</xdr:rowOff>
    </xdr:from>
    <xdr:ext cx="762000" cy="259045"/>
    <xdr:sp macro="" textlink="">
      <xdr:nvSpPr>
        <xdr:cNvPr id="362" name="公債費最大値テキスト">
          <a:extLst>
            <a:ext uri="{FF2B5EF4-FFF2-40B4-BE49-F238E27FC236}">
              <a16:creationId xmlns:a16="http://schemas.microsoft.com/office/drawing/2014/main" id="{00000000-0008-0000-0400-00006A010000}"/>
            </a:ext>
          </a:extLst>
        </xdr:cNvPr>
        <xdr:cNvSpPr txBox="1"/>
      </xdr:nvSpPr>
      <xdr:spPr>
        <a:xfrm>
          <a:off x="4914900" y="12409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149860</xdr:rowOff>
    </xdr:from>
    <xdr:to>
      <xdr:col>24</xdr:col>
      <xdr:colOff>114300</xdr:colOff>
      <xdr:row>73</xdr:row>
      <xdr:rowOff>149860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2665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24130</xdr:rowOff>
    </xdr:from>
    <xdr:to>
      <xdr:col>24</xdr:col>
      <xdr:colOff>25400</xdr:colOff>
      <xdr:row>77</xdr:row>
      <xdr:rowOff>35561</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3987800" y="13225780"/>
          <a:ext cx="8382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127016</xdr:rowOff>
    </xdr:from>
    <xdr:ext cx="762000" cy="259045"/>
    <xdr:sp macro="" textlink="">
      <xdr:nvSpPr>
        <xdr:cNvPr id="365" name="公債費平均値テキスト">
          <a:extLst>
            <a:ext uri="{FF2B5EF4-FFF2-40B4-BE49-F238E27FC236}">
              <a16:creationId xmlns:a16="http://schemas.microsoft.com/office/drawing/2014/main" id="{00000000-0008-0000-0400-00006D010000}"/>
            </a:ext>
          </a:extLst>
        </xdr:cNvPr>
        <xdr:cNvSpPr txBox="1"/>
      </xdr:nvSpPr>
      <xdr:spPr>
        <a:xfrm>
          <a:off x="4914900" y="129857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110489</xdr:rowOff>
    </xdr:from>
    <xdr:to>
      <xdr:col>24</xdr:col>
      <xdr:colOff>76200</xdr:colOff>
      <xdr:row>77</xdr:row>
      <xdr:rowOff>40639</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47752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24130</xdr:rowOff>
    </xdr:from>
    <xdr:to>
      <xdr:col>19</xdr:col>
      <xdr:colOff>187325</xdr:colOff>
      <xdr:row>77</xdr:row>
      <xdr:rowOff>85089</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098800" y="13225780"/>
          <a:ext cx="889000" cy="6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118111</xdr:rowOff>
    </xdr:from>
    <xdr:to>
      <xdr:col>20</xdr:col>
      <xdr:colOff>38100</xdr:colOff>
      <xdr:row>77</xdr:row>
      <xdr:rowOff>48261</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3937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58437</xdr:rowOff>
    </xdr:from>
    <xdr:ext cx="7366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3606800" y="129171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138430</xdr:rowOff>
    </xdr:from>
    <xdr:to>
      <xdr:col>15</xdr:col>
      <xdr:colOff>98425</xdr:colOff>
      <xdr:row>77</xdr:row>
      <xdr:rowOff>85089</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2209800" y="13168630"/>
          <a:ext cx="889000" cy="118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114300</xdr:rowOff>
    </xdr:from>
    <xdr:to>
      <xdr:col>15</xdr:col>
      <xdr:colOff>149225</xdr:colOff>
      <xdr:row>77</xdr:row>
      <xdr:rowOff>44450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048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54627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2717800" y="1291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138430</xdr:rowOff>
    </xdr:from>
    <xdr:to>
      <xdr:col>11</xdr:col>
      <xdr:colOff>9525</xdr:colOff>
      <xdr:row>77</xdr:row>
      <xdr:rowOff>62230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1320800" y="1316863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80011</xdr:rowOff>
    </xdr:from>
    <xdr:to>
      <xdr:col>11</xdr:col>
      <xdr:colOff>60325</xdr:colOff>
      <xdr:row>77</xdr:row>
      <xdr:rowOff>10161</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2159000" y="13110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20337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1828800" y="12879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110489</xdr:rowOff>
    </xdr:from>
    <xdr:to>
      <xdr:col>6</xdr:col>
      <xdr:colOff>171450</xdr:colOff>
      <xdr:row>77</xdr:row>
      <xdr:rowOff>40639</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12700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50817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939800" y="12909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156211</xdr:rowOff>
    </xdr:from>
    <xdr:to>
      <xdr:col>24</xdr:col>
      <xdr:colOff>76200</xdr:colOff>
      <xdr:row>77</xdr:row>
      <xdr:rowOff>86361</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4775200" y="13186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128288</xdr:rowOff>
    </xdr:from>
    <xdr:ext cx="762000" cy="259045"/>
    <xdr:sp macro="" textlink="">
      <xdr:nvSpPr>
        <xdr:cNvPr id="384" name="公債費該当値テキスト">
          <a:extLst>
            <a:ext uri="{FF2B5EF4-FFF2-40B4-BE49-F238E27FC236}">
              <a16:creationId xmlns:a16="http://schemas.microsoft.com/office/drawing/2014/main" id="{00000000-0008-0000-0400-000080010000}"/>
            </a:ext>
          </a:extLst>
        </xdr:cNvPr>
        <xdr:cNvSpPr txBox="1"/>
      </xdr:nvSpPr>
      <xdr:spPr>
        <a:xfrm>
          <a:off x="4914900" y="13158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144780</xdr:rowOff>
    </xdr:from>
    <xdr:to>
      <xdr:col>20</xdr:col>
      <xdr:colOff>38100</xdr:colOff>
      <xdr:row>77</xdr:row>
      <xdr:rowOff>74930</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9370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59707</xdr:rowOff>
    </xdr:from>
    <xdr:ext cx="7366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606800" y="13261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34289</xdr:rowOff>
    </xdr:from>
    <xdr:to>
      <xdr:col>15</xdr:col>
      <xdr:colOff>149225</xdr:colOff>
      <xdr:row>77</xdr:row>
      <xdr:rowOff>135889</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048000" y="13235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120666</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717800" y="13322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87630</xdr:rowOff>
    </xdr:from>
    <xdr:to>
      <xdr:col>11</xdr:col>
      <xdr:colOff>60325</xdr:colOff>
      <xdr:row>77</xdr:row>
      <xdr:rowOff>17780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2159000" y="13117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2557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828800" y="13204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11430</xdr:rowOff>
    </xdr:from>
    <xdr:to>
      <xdr:col>6</xdr:col>
      <xdr:colOff>171450</xdr:colOff>
      <xdr:row>77</xdr:row>
      <xdr:rowOff>113030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1270000" y="13213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97807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939800" y="13299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近年は横ばいの傾向が続いており、前年と比較し、</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％の</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悪化</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となった</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ものの、類似団体平均と比較し、大幅に下回っている</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4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今後も引き続き、</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更なる</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経費節減</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を図るよう</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努める。</a:t>
          </a:r>
          <a:endParaRPr lang="ja-JP" altLang="ja-JP" sz="1400">
            <a:effectLst/>
            <a:latin typeface="ＭＳ ゴシック" panose="020B0609070205080204" pitchFamily="49" charset="-128"/>
            <a:ea typeface="ＭＳ ゴシック" panose="020B0609070205080204" pitchFamily="49"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131899</xdr:rowOff>
    </xdr:from>
    <xdr:to>
      <xdr:col>82</xdr:col>
      <xdr:colOff>107950</xdr:colOff>
      <xdr:row>81</xdr:row>
      <xdr:rowOff>20864</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647749"/>
          <a:ext cx="0" cy="12605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164391</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3880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20864</xdr:rowOff>
    </xdr:from>
    <xdr:to>
      <xdr:col>82</xdr:col>
      <xdr:colOff>196850</xdr:colOff>
      <xdr:row>81</xdr:row>
      <xdr:rowOff>20864</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3908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46826</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3912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131899</xdr:rowOff>
    </xdr:from>
    <xdr:to>
      <xdr:col>82</xdr:col>
      <xdr:colOff>196850</xdr:colOff>
      <xdr:row>73</xdr:row>
      <xdr:rowOff>131899</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647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12700</xdr:rowOff>
    </xdr:from>
    <xdr:to>
      <xdr:col>82</xdr:col>
      <xdr:colOff>107950</xdr:colOff>
      <xdr:row>76</xdr:row>
      <xdr:rowOff>110671</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5671800" y="13042900"/>
          <a:ext cx="8382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69504</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32711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97427</xdr:rowOff>
    </xdr:from>
    <xdr:to>
      <xdr:col>82</xdr:col>
      <xdr:colOff>158750</xdr:colOff>
      <xdr:row>78</xdr:row>
      <xdr:rowOff>27577</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299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12700</xdr:rowOff>
    </xdr:from>
    <xdr:to>
      <xdr:col>78</xdr:col>
      <xdr:colOff>69850</xdr:colOff>
      <xdr:row>77</xdr:row>
      <xdr:rowOff>14332</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4782800" y="13042900"/>
          <a:ext cx="889000" cy="173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54973</xdr:rowOff>
    </xdr:from>
    <xdr:to>
      <xdr:col>78</xdr:col>
      <xdr:colOff>120650</xdr:colOff>
      <xdr:row>77</xdr:row>
      <xdr:rowOff>156573</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25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141350</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33430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2902</xdr:rowOff>
    </xdr:from>
    <xdr:to>
      <xdr:col>73</xdr:col>
      <xdr:colOff>180975</xdr:colOff>
      <xdr:row>77</xdr:row>
      <xdr:rowOff>14332</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3893800" y="13033102"/>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19050</xdr:rowOff>
    </xdr:from>
    <xdr:to>
      <xdr:col>74</xdr:col>
      <xdr:colOff>31750</xdr:colOff>
      <xdr:row>77</xdr:row>
      <xdr:rowOff>120650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105427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2902</xdr:rowOff>
    </xdr:from>
    <xdr:to>
      <xdr:col>69</xdr:col>
      <xdr:colOff>92075</xdr:colOff>
      <xdr:row>77</xdr:row>
      <xdr:rowOff>99242</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3004800" y="13033102"/>
          <a:ext cx="889000" cy="267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102326</xdr:rowOff>
    </xdr:from>
    <xdr:to>
      <xdr:col>69</xdr:col>
      <xdr:colOff>142875</xdr:colOff>
      <xdr:row>77</xdr:row>
      <xdr:rowOff>32476</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3132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17253</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3218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61505</xdr:rowOff>
    </xdr:from>
    <xdr:to>
      <xdr:col>65</xdr:col>
      <xdr:colOff>53975</xdr:colOff>
      <xdr:row>77</xdr:row>
      <xdr:rowOff>163105</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263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147882</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3349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59871</xdr:rowOff>
    </xdr:from>
    <xdr:to>
      <xdr:col>82</xdr:col>
      <xdr:colOff>158750</xdr:colOff>
      <xdr:row>76</xdr:row>
      <xdr:rowOff>161471</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3090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76399</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2935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133350</xdr:rowOff>
    </xdr:from>
    <xdr:to>
      <xdr:col>78</xdr:col>
      <xdr:colOff>120650</xdr:colOff>
      <xdr:row>76</xdr:row>
      <xdr:rowOff>63500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299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73677</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2760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134982</xdr:rowOff>
    </xdr:from>
    <xdr:to>
      <xdr:col>74</xdr:col>
      <xdr:colOff>31750</xdr:colOff>
      <xdr:row>77</xdr:row>
      <xdr:rowOff>65132</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3165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75310</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29340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123553</xdr:rowOff>
    </xdr:from>
    <xdr:to>
      <xdr:col>69</xdr:col>
      <xdr:colOff>142875</xdr:colOff>
      <xdr:row>76</xdr:row>
      <xdr:rowOff>53702</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298230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63880</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27511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48442</xdr:rowOff>
    </xdr:from>
    <xdr:to>
      <xdr:col>65</xdr:col>
      <xdr:colOff>53975</xdr:colOff>
      <xdr:row>77</xdr:row>
      <xdr:rowOff>150042</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3250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160219</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3018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青森県大間町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96916</xdr:rowOff>
    </xdr:from>
    <xdr:to>
      <xdr:col>29</xdr:col>
      <xdr:colOff>127000</xdr:colOff>
      <xdr:row>20</xdr:row>
      <xdr:rowOff>140164</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01941"/>
          <a:ext cx="0" cy="141484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112241</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88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140164</xdr:rowOff>
    </xdr:from>
    <xdr:to>
      <xdr:col>30</xdr:col>
      <xdr:colOff>25400</xdr:colOff>
      <xdr:row>20</xdr:row>
      <xdr:rowOff>140164</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1678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11843</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45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910,792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96916</xdr:rowOff>
    </xdr:from>
    <xdr:to>
      <xdr:col>30</xdr:col>
      <xdr:colOff>25400</xdr:colOff>
      <xdr:row>12</xdr:row>
      <xdr:rowOff>96916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0194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20</xdr:row>
      <xdr:rowOff>51840</xdr:rowOff>
    </xdr:from>
    <xdr:to>
      <xdr:col>29</xdr:col>
      <xdr:colOff>127000</xdr:colOff>
      <xdr:row>20</xdr:row>
      <xdr:rowOff>79994</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528465"/>
          <a:ext cx="647700" cy="281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1436</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1351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156359</xdr:rowOff>
    </xdr:from>
    <xdr:to>
      <xdr:col>29</xdr:col>
      <xdr:colOff>177800</xdr:colOff>
      <xdr:row>19</xdr:row>
      <xdr:rowOff>86509</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900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20</xdr:row>
      <xdr:rowOff>79994</xdr:rowOff>
    </xdr:from>
    <xdr:to>
      <xdr:col>26</xdr:col>
      <xdr:colOff>50800</xdr:colOff>
      <xdr:row>20</xdr:row>
      <xdr:rowOff>101547</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556619"/>
          <a:ext cx="698500" cy="215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36187</xdr:rowOff>
    </xdr:from>
    <xdr:to>
      <xdr:col>26</xdr:col>
      <xdr:colOff>101600</xdr:colOff>
      <xdr:row>19</xdr:row>
      <xdr:rowOff>137787</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3413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147964</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1102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20</xdr:row>
      <xdr:rowOff>101547</xdr:rowOff>
    </xdr:from>
    <xdr:to>
      <xdr:col>22</xdr:col>
      <xdr:colOff>114300</xdr:colOff>
      <xdr:row>20</xdr:row>
      <xdr:rowOff>102024</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578172"/>
          <a:ext cx="698500" cy="4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55876</xdr:rowOff>
    </xdr:from>
    <xdr:to>
      <xdr:col>22</xdr:col>
      <xdr:colOff>165100</xdr:colOff>
      <xdr:row>19</xdr:row>
      <xdr:rowOff>157476</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610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167652</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2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20</xdr:row>
      <xdr:rowOff>98219</xdr:rowOff>
    </xdr:from>
    <xdr:to>
      <xdr:col>18</xdr:col>
      <xdr:colOff>177800</xdr:colOff>
      <xdr:row>20</xdr:row>
      <xdr:rowOff>102024</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a:off x="2908300" y="3574844"/>
          <a:ext cx="698500" cy="38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74876</xdr:rowOff>
    </xdr:from>
    <xdr:to>
      <xdr:col>19</xdr:col>
      <xdr:colOff>38100</xdr:colOff>
      <xdr:row>20</xdr:row>
      <xdr:rowOff>5026</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800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15203</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489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89049</xdr:rowOff>
    </xdr:from>
    <xdr:to>
      <xdr:col>15</xdr:col>
      <xdr:colOff>101600</xdr:colOff>
      <xdr:row>20</xdr:row>
      <xdr:rowOff>19199</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942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29376</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63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20</xdr:row>
      <xdr:rowOff>1040</xdr:rowOff>
    </xdr:from>
    <xdr:to>
      <xdr:col>29</xdr:col>
      <xdr:colOff>177800</xdr:colOff>
      <xdr:row>20</xdr:row>
      <xdr:rowOff>102640</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4776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19</xdr:row>
      <xdr:rowOff>81067</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386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214,454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20</xdr:row>
      <xdr:rowOff>29194</xdr:rowOff>
    </xdr:from>
    <xdr:to>
      <xdr:col>26</xdr:col>
      <xdr:colOff>101600</xdr:colOff>
      <xdr:row>20</xdr:row>
      <xdr:rowOff>130794</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5058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115571</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5921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20</xdr:row>
      <xdr:rowOff>50747</xdr:rowOff>
    </xdr:from>
    <xdr:to>
      <xdr:col>22</xdr:col>
      <xdr:colOff>165100</xdr:colOff>
      <xdr:row>20</xdr:row>
      <xdr:rowOff>152347</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5273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137124</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613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20</xdr:row>
      <xdr:rowOff>51224</xdr:rowOff>
    </xdr:from>
    <xdr:to>
      <xdr:col>19</xdr:col>
      <xdr:colOff>38100</xdr:colOff>
      <xdr:row>20</xdr:row>
      <xdr:rowOff>152824</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5278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137601</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6142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20</xdr:row>
      <xdr:rowOff>47419</xdr:rowOff>
    </xdr:from>
    <xdr:to>
      <xdr:col>15</xdr:col>
      <xdr:colOff>101600</xdr:colOff>
      <xdr:row>20</xdr:row>
      <xdr:rowOff>149019</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5240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133796</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610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207988</xdr:rowOff>
    </xdr:from>
    <xdr:to>
      <xdr:col>29</xdr:col>
      <xdr:colOff>127000</xdr:colOff>
      <xdr:row>37</xdr:row>
      <xdr:rowOff>63906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132538"/>
          <a:ext cx="0" cy="105606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35983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160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63906</xdr:rowOff>
    </xdr:from>
    <xdr:to>
      <xdr:col>30</xdr:col>
      <xdr:colOff>25400</xdr:colOff>
      <xdr:row>37</xdr:row>
      <xdr:rowOff>63906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1886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122915</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876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207988</xdr:rowOff>
    </xdr:from>
    <xdr:to>
      <xdr:col>30</xdr:col>
      <xdr:colOff>25400</xdr:colOff>
      <xdr:row>33</xdr:row>
      <xdr:rowOff>207988</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13253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115360</xdr:rowOff>
    </xdr:from>
    <xdr:to>
      <xdr:col>29</xdr:col>
      <xdr:colOff>127000</xdr:colOff>
      <xdr:row>35</xdr:row>
      <xdr:rowOff>240139</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003800" y="6725710"/>
          <a:ext cx="647700" cy="12477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280179</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547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92202</xdr:rowOff>
    </xdr:from>
    <xdr:to>
      <xdr:col>29</xdr:col>
      <xdr:colOff>177800</xdr:colOff>
      <xdr:row>35</xdr:row>
      <xdr:rowOff>193802</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70255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115360</xdr:rowOff>
    </xdr:from>
    <xdr:to>
      <xdr:col>26</xdr:col>
      <xdr:colOff>50800</xdr:colOff>
      <xdr:row>35</xdr:row>
      <xdr:rowOff>157394</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6725710"/>
          <a:ext cx="698500" cy="420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89184</xdr:rowOff>
    </xdr:from>
    <xdr:to>
      <xdr:col>26</xdr:col>
      <xdr:colOff>101600</xdr:colOff>
      <xdr:row>35</xdr:row>
      <xdr:rowOff>190784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995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175561</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7859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157394</xdr:rowOff>
    </xdr:from>
    <xdr:to>
      <xdr:col>22</xdr:col>
      <xdr:colOff>114300</xdr:colOff>
      <xdr:row>35</xdr:row>
      <xdr:rowOff>179583</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6767744"/>
          <a:ext cx="698500" cy="221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104469</xdr:rowOff>
    </xdr:from>
    <xdr:to>
      <xdr:col>22</xdr:col>
      <xdr:colOff>165100</xdr:colOff>
      <xdr:row>35</xdr:row>
      <xdr:rowOff>206069</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7148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216246</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483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179583</xdr:rowOff>
    </xdr:from>
    <xdr:to>
      <xdr:col>18</xdr:col>
      <xdr:colOff>177800</xdr:colOff>
      <xdr:row>35</xdr:row>
      <xdr:rowOff>181082</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6789933"/>
          <a:ext cx="698500" cy="149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123630</xdr:rowOff>
    </xdr:from>
    <xdr:to>
      <xdr:col>19</xdr:col>
      <xdr:colOff>38100</xdr:colOff>
      <xdr:row>35</xdr:row>
      <xdr:rowOff>225230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7339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235407</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50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145763</xdr:rowOff>
    </xdr:from>
    <xdr:to>
      <xdr:col>15</xdr:col>
      <xdr:colOff>101600</xdr:colOff>
      <xdr:row>35</xdr:row>
      <xdr:rowOff>247363</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75611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232140</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842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189339</xdr:rowOff>
    </xdr:from>
    <xdr:to>
      <xdr:col>29</xdr:col>
      <xdr:colOff>177800</xdr:colOff>
      <xdr:row>35</xdr:row>
      <xdr:rowOff>290939</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7996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161416</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771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64560</xdr:rowOff>
    </xdr:from>
    <xdr:to>
      <xdr:col>26</xdr:col>
      <xdr:colOff>101600</xdr:colOff>
      <xdr:row>35</xdr:row>
      <xdr:rowOff>166160</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6749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176337</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4437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106594</xdr:rowOff>
    </xdr:from>
    <xdr:to>
      <xdr:col>22</xdr:col>
      <xdr:colOff>165100</xdr:colOff>
      <xdr:row>35</xdr:row>
      <xdr:rowOff>208194</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7169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192971</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803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128783</xdr:rowOff>
    </xdr:from>
    <xdr:to>
      <xdr:col>19</xdr:col>
      <xdr:colOff>38100</xdr:colOff>
      <xdr:row>35</xdr:row>
      <xdr:rowOff>230383</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7391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215160</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825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130282</xdr:rowOff>
    </xdr:from>
    <xdr:to>
      <xdr:col>15</xdr:col>
      <xdr:colOff>101600</xdr:colOff>
      <xdr:row>35</xdr:row>
      <xdr:rowOff>231882</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7406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242059</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509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青森県大間町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4,649
4,633
52.09
5,184,098
5,004,757
179,341
2,614,922
3,873,964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42.0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98878</xdr:rowOff>
    </xdr:from>
    <xdr:to>
      <xdr:col>28</xdr:col>
      <xdr:colOff>114300</xdr:colOff>
      <xdr:row>39</xdr:row>
      <xdr:rowOff>98878</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128105</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144434</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29</xdr:row>
      <xdr:rowOff>38299</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5" name="テキスト ボックス 54">
          <a:extLst>
            <a:ext uri="{FF2B5EF4-FFF2-40B4-BE49-F238E27FC236}">
              <a16:creationId xmlns:a16="http://schemas.microsoft.com/office/drawing/2014/main" id="{00000000-0008-0000-0600-000037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6" name="人件費グラフ枠">
          <a:extLst>
            <a:ext uri="{FF2B5EF4-FFF2-40B4-BE49-F238E27FC236}">
              <a16:creationId xmlns:a16="http://schemas.microsoft.com/office/drawing/2014/main" id="{00000000-0008-0000-0600-000038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73501</xdr:rowOff>
    </xdr:from>
    <xdr:to>
      <xdr:col>24</xdr:col>
      <xdr:colOff>62865</xdr:colOff>
      <xdr:row>38</xdr:row>
      <xdr:rowOff>62864</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flipV="1">
          <a:off x="4633595" y="5217001"/>
          <a:ext cx="1270" cy="13609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66691</xdr:rowOff>
    </xdr:from>
    <xdr:ext cx="599010" cy="259045"/>
    <xdr:sp macro="" textlink="">
      <xdr:nvSpPr>
        <xdr:cNvPr id="58" name="人件費最小値テキスト">
          <a:extLst>
            <a:ext uri="{FF2B5EF4-FFF2-40B4-BE49-F238E27FC236}">
              <a16:creationId xmlns:a16="http://schemas.microsoft.com/office/drawing/2014/main" id="{00000000-0008-0000-0600-00003A000000}"/>
            </a:ext>
          </a:extLst>
        </xdr:cNvPr>
        <xdr:cNvSpPr txBox="1"/>
      </xdr:nvSpPr>
      <xdr:spPr>
        <a:xfrm>
          <a:off x="4686300" y="6581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62864</xdr:rowOff>
    </xdr:from>
    <xdr:to>
      <xdr:col>24</xdr:col>
      <xdr:colOff>152400</xdr:colOff>
      <xdr:row>38</xdr:row>
      <xdr:rowOff>62864</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6577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20178</xdr:rowOff>
    </xdr:from>
    <xdr:ext cx="599010" cy="259045"/>
    <xdr:sp macro="" textlink="">
      <xdr:nvSpPr>
        <xdr:cNvPr id="60" name="人件費最大値テキスト">
          <a:extLst>
            <a:ext uri="{FF2B5EF4-FFF2-40B4-BE49-F238E27FC236}">
              <a16:creationId xmlns:a16="http://schemas.microsoft.com/office/drawing/2014/main" id="{00000000-0008-0000-0600-00003C000000}"/>
            </a:ext>
          </a:extLst>
        </xdr:cNvPr>
        <xdr:cNvSpPr txBox="1"/>
      </xdr:nvSpPr>
      <xdr:spPr>
        <a:xfrm>
          <a:off x="4686300" y="4992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73501</xdr:rowOff>
    </xdr:from>
    <xdr:to>
      <xdr:col>24</xdr:col>
      <xdr:colOff>152400</xdr:colOff>
      <xdr:row>30</xdr:row>
      <xdr:rowOff>73501</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a:off x="4546600" y="5217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62864</xdr:rowOff>
    </xdr:from>
    <xdr:to>
      <xdr:col>24</xdr:col>
      <xdr:colOff>63500</xdr:colOff>
      <xdr:row>38</xdr:row>
      <xdr:rowOff>84668</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3797300" y="6577964"/>
          <a:ext cx="838200" cy="21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154577</xdr:rowOff>
    </xdr:from>
    <xdr:ext cx="599010" cy="259045"/>
    <xdr:sp macro="" textlink="">
      <xdr:nvSpPr>
        <xdr:cNvPr id="63" name="人件費平均値テキスト">
          <a:extLst>
            <a:ext uri="{FF2B5EF4-FFF2-40B4-BE49-F238E27FC236}">
              <a16:creationId xmlns:a16="http://schemas.microsoft.com/office/drawing/2014/main" id="{00000000-0008-0000-0600-00003F000000}"/>
            </a:ext>
          </a:extLst>
        </xdr:cNvPr>
        <xdr:cNvSpPr txBox="1"/>
      </xdr:nvSpPr>
      <xdr:spPr>
        <a:xfrm>
          <a:off x="4686300" y="61553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263,788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131700</xdr:rowOff>
    </xdr:from>
    <xdr:to>
      <xdr:col>24</xdr:col>
      <xdr:colOff>114300</xdr:colOff>
      <xdr:row>37</xdr:row>
      <xdr:rowOff>61850</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4584700" y="630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84668</xdr:rowOff>
    </xdr:from>
    <xdr:to>
      <xdr:col>19</xdr:col>
      <xdr:colOff>177800</xdr:colOff>
      <xdr:row>38</xdr:row>
      <xdr:rowOff>86188</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908300" y="6599768"/>
          <a:ext cx="889000" cy="1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164909</xdr:rowOff>
    </xdr:from>
    <xdr:to>
      <xdr:col>20</xdr:col>
      <xdr:colOff>38100</xdr:colOff>
      <xdr:row>37</xdr:row>
      <xdr:rowOff>95059</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3746500" y="6337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111586</xdr:rowOff>
    </xdr:from>
    <xdr:ext cx="599010"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3497795" y="6112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86188</xdr:rowOff>
    </xdr:from>
    <xdr:to>
      <xdr:col>15</xdr:col>
      <xdr:colOff>50800</xdr:colOff>
      <xdr:row>38</xdr:row>
      <xdr:rowOff>86515</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2019300" y="6601288"/>
          <a:ext cx="889000"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170864</xdr:rowOff>
    </xdr:from>
    <xdr:to>
      <xdr:col>15</xdr:col>
      <xdr:colOff>101600</xdr:colOff>
      <xdr:row>37</xdr:row>
      <xdr:rowOff>101014</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2857500" y="6343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117541</xdr:rowOff>
    </xdr:from>
    <xdr:ext cx="599010"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2608795" y="61182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86515</xdr:rowOff>
    </xdr:from>
    <xdr:to>
      <xdr:col>10</xdr:col>
      <xdr:colOff>114300</xdr:colOff>
      <xdr:row>38</xdr:row>
      <xdr:rowOff>91408</xdr:rowOff>
    </xdr:to>
    <xdr:cxnSp macro="">
      <xdr:nvCxnSpPr>
        <xdr:cNvPr id="71" name="直線コネクタ 70">
          <a:extLst>
            <a:ext uri="{FF2B5EF4-FFF2-40B4-BE49-F238E27FC236}">
              <a16:creationId xmlns:a16="http://schemas.microsoft.com/office/drawing/2014/main" id="{00000000-0008-0000-0600-000047000000}"/>
            </a:ext>
          </a:extLst>
        </xdr:cNvPr>
        <xdr:cNvCxnSpPr/>
      </xdr:nvCxnSpPr>
      <xdr:spPr>
        <a:xfrm flipV="1">
          <a:off x="1130300" y="6601615"/>
          <a:ext cx="889000" cy="4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13155</xdr:rowOff>
    </xdr:from>
    <xdr:to>
      <xdr:col>10</xdr:col>
      <xdr:colOff>165100</xdr:colOff>
      <xdr:row>37</xdr:row>
      <xdr:rowOff>114755</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968500" y="6356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131282</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1719795" y="6132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25059</xdr:rowOff>
    </xdr:from>
    <xdr:to>
      <xdr:col>6</xdr:col>
      <xdr:colOff>38100</xdr:colOff>
      <xdr:row>37</xdr:row>
      <xdr:rowOff>126659</xdr:rowOff>
    </xdr:to>
    <xdr:sp macro="" textlink="">
      <xdr:nvSpPr>
        <xdr:cNvPr id="74" name="フローチャート: 判断 73">
          <a:extLst>
            <a:ext uri="{FF2B5EF4-FFF2-40B4-BE49-F238E27FC236}">
              <a16:creationId xmlns:a16="http://schemas.microsoft.com/office/drawing/2014/main" id="{00000000-0008-0000-0600-00004A000000}"/>
            </a:ext>
          </a:extLst>
        </xdr:cNvPr>
        <xdr:cNvSpPr/>
      </xdr:nvSpPr>
      <xdr:spPr>
        <a:xfrm>
          <a:off x="1079500" y="6368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143186</xdr:rowOff>
    </xdr:from>
    <xdr:ext cx="59901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830795" y="61439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12064</xdr:rowOff>
    </xdr:from>
    <xdr:to>
      <xdr:col>24</xdr:col>
      <xdr:colOff>114300</xdr:colOff>
      <xdr:row>38</xdr:row>
      <xdr:rowOff>113664</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4584700" y="6527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98441</xdr:rowOff>
    </xdr:from>
    <xdr:ext cx="599010" cy="259045"/>
    <xdr:sp macro="" textlink="">
      <xdr:nvSpPr>
        <xdr:cNvPr id="82" name="人件費該当値テキスト">
          <a:extLst>
            <a:ext uri="{FF2B5EF4-FFF2-40B4-BE49-F238E27FC236}">
              <a16:creationId xmlns:a16="http://schemas.microsoft.com/office/drawing/2014/main" id="{00000000-0008-0000-0600-000052000000}"/>
            </a:ext>
          </a:extLst>
        </xdr:cNvPr>
        <xdr:cNvSpPr txBox="1"/>
      </xdr:nvSpPr>
      <xdr:spPr>
        <a:xfrm>
          <a:off x="4686300" y="6442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33868</xdr:rowOff>
    </xdr:from>
    <xdr:to>
      <xdr:col>20</xdr:col>
      <xdr:colOff>38100</xdr:colOff>
      <xdr:row>38</xdr:row>
      <xdr:rowOff>135468</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3746500" y="6548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38</xdr:row>
      <xdr:rowOff>126595</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3497795" y="6641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35388</xdr:rowOff>
    </xdr:from>
    <xdr:to>
      <xdr:col>15</xdr:col>
      <xdr:colOff>101600</xdr:colOff>
      <xdr:row>38</xdr:row>
      <xdr:rowOff>136988</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2857500" y="6550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38</xdr:row>
      <xdr:rowOff>128115</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2608795" y="6643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35715</xdr:rowOff>
    </xdr:from>
    <xdr:to>
      <xdr:col>10</xdr:col>
      <xdr:colOff>165100</xdr:colOff>
      <xdr:row>38</xdr:row>
      <xdr:rowOff>137315</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968500" y="6550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38</xdr:row>
      <xdr:rowOff>128442</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1719795" y="66435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40608</xdr:rowOff>
    </xdr:from>
    <xdr:to>
      <xdr:col>6</xdr:col>
      <xdr:colOff>38100</xdr:colOff>
      <xdr:row>38</xdr:row>
      <xdr:rowOff>142208</xdr:rowOff>
    </xdr:to>
    <xdr:sp macro="" textlink="">
      <xdr:nvSpPr>
        <xdr:cNvPr id="89" name="楕円 88">
          <a:extLst>
            <a:ext uri="{FF2B5EF4-FFF2-40B4-BE49-F238E27FC236}">
              <a16:creationId xmlns:a16="http://schemas.microsoft.com/office/drawing/2014/main" id="{00000000-0008-0000-0600-000059000000}"/>
            </a:ext>
          </a:extLst>
        </xdr:cNvPr>
        <xdr:cNvSpPr/>
      </xdr:nvSpPr>
      <xdr:spPr>
        <a:xfrm>
          <a:off x="1079500" y="6555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133335</xdr:rowOff>
    </xdr:from>
    <xdr:ext cx="599010" cy="259045"/>
    <xdr:sp macro="" textlink="">
      <xdr:nvSpPr>
        <xdr:cNvPr id="90" name="テキスト ボックス 89">
          <a:extLst>
            <a:ext uri="{FF2B5EF4-FFF2-40B4-BE49-F238E27FC236}">
              <a16:creationId xmlns:a16="http://schemas.microsoft.com/office/drawing/2014/main" id="{00000000-0008-0000-0600-00005A000000}"/>
            </a:ext>
          </a:extLst>
        </xdr:cNvPr>
        <xdr:cNvSpPr txBox="1"/>
      </xdr:nvSpPr>
      <xdr:spPr>
        <a:xfrm>
          <a:off x="830795" y="6648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9" name="テキスト ボックス 98">
          <a:extLst>
            <a:ext uri="{FF2B5EF4-FFF2-40B4-BE49-F238E27FC236}">
              <a16:creationId xmlns:a16="http://schemas.microsoft.com/office/drawing/2014/main" id="{00000000-0008-0000-0600-000063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60447</xdr:rowOff>
    </xdr:from>
    <xdr:to>
      <xdr:col>24</xdr:col>
      <xdr:colOff>62865</xdr:colOff>
      <xdr:row>58</xdr:row>
      <xdr:rowOff>69482</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32947"/>
          <a:ext cx="1270" cy="1380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73309</xdr:rowOff>
    </xdr:from>
    <xdr:ext cx="599010"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01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69482</xdr:rowOff>
    </xdr:from>
    <xdr:to>
      <xdr:col>24</xdr:col>
      <xdr:colOff>152400</xdr:colOff>
      <xdr:row>58</xdr:row>
      <xdr:rowOff>69482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013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7124</xdr:rowOff>
    </xdr:from>
    <xdr:ext cx="690189"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0817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1,202,404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60447</xdr:rowOff>
    </xdr:from>
    <xdr:to>
      <xdr:col>24</xdr:col>
      <xdr:colOff>152400</xdr:colOff>
      <xdr:row>50</xdr:row>
      <xdr:rowOff>60447</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329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130414</xdr:rowOff>
    </xdr:from>
    <xdr:to>
      <xdr:col>24</xdr:col>
      <xdr:colOff>63500</xdr:colOff>
      <xdr:row>58</xdr:row>
      <xdr:rowOff>24819</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903064"/>
          <a:ext cx="838200" cy="65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171352</xdr:rowOff>
    </xdr:from>
    <xdr:ext cx="599010"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6011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283,090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148475</xdr:rowOff>
    </xdr:from>
    <xdr:to>
      <xdr:col>24</xdr:col>
      <xdr:colOff>114300</xdr:colOff>
      <xdr:row>57</xdr:row>
      <xdr:rowOff>78625</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4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24819</xdr:rowOff>
    </xdr:from>
    <xdr:to>
      <xdr:col>19</xdr:col>
      <xdr:colOff>177800</xdr:colOff>
      <xdr:row>58</xdr:row>
      <xdr:rowOff>33420</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968919"/>
          <a:ext cx="889000" cy="8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1440</xdr:rowOff>
    </xdr:from>
    <xdr:to>
      <xdr:col>20</xdr:col>
      <xdr:colOff>38100</xdr:colOff>
      <xdr:row>57</xdr:row>
      <xdr:rowOff>103040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74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119567</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497795" y="9549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33420</xdr:rowOff>
    </xdr:from>
    <xdr:to>
      <xdr:col>15</xdr:col>
      <xdr:colOff>50800</xdr:colOff>
      <xdr:row>58</xdr:row>
      <xdr:rowOff>54211</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977520"/>
          <a:ext cx="889000" cy="20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5522</xdr:rowOff>
    </xdr:from>
    <xdr:to>
      <xdr:col>15</xdr:col>
      <xdr:colOff>101600</xdr:colOff>
      <xdr:row>57</xdr:row>
      <xdr:rowOff>107122</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77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123649</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08795" y="9553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50038</xdr:rowOff>
    </xdr:from>
    <xdr:to>
      <xdr:col>10</xdr:col>
      <xdr:colOff>114300</xdr:colOff>
      <xdr:row>58</xdr:row>
      <xdr:rowOff>54211</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a:off x="1130300" y="9994138"/>
          <a:ext cx="889000" cy="4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39268</xdr:rowOff>
    </xdr:from>
    <xdr:to>
      <xdr:col>10</xdr:col>
      <xdr:colOff>165100</xdr:colOff>
      <xdr:row>57</xdr:row>
      <xdr:rowOff>140868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157395</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19795" y="95871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52315</xdr:rowOff>
    </xdr:from>
    <xdr:to>
      <xdr:col>6</xdr:col>
      <xdr:colOff>38100</xdr:colOff>
      <xdr:row>57</xdr:row>
      <xdr:rowOff>153915</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24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170442</xdr:rowOff>
    </xdr:from>
    <xdr:ext cx="59901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30795" y="9600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79614</xdr:rowOff>
    </xdr:from>
    <xdr:to>
      <xdr:col>24</xdr:col>
      <xdr:colOff>114300</xdr:colOff>
      <xdr:row>58</xdr:row>
      <xdr:rowOff>9764</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852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165991</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767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145469</xdr:rowOff>
    </xdr:from>
    <xdr:to>
      <xdr:col>20</xdr:col>
      <xdr:colOff>38100</xdr:colOff>
      <xdr:row>58</xdr:row>
      <xdr:rowOff>75619</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918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66746</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497795" y="100108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154070</xdr:rowOff>
    </xdr:from>
    <xdr:to>
      <xdr:col>15</xdr:col>
      <xdr:colOff>101600</xdr:colOff>
      <xdr:row>58</xdr:row>
      <xdr:rowOff>84220</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926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75347</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795" y="10019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3411</xdr:rowOff>
    </xdr:from>
    <xdr:to>
      <xdr:col>10</xdr:col>
      <xdr:colOff>165100</xdr:colOff>
      <xdr:row>58</xdr:row>
      <xdr:rowOff>105011</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947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96138</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19795" y="100402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170688</xdr:rowOff>
    </xdr:from>
    <xdr:to>
      <xdr:col>6</xdr:col>
      <xdr:colOff>38100</xdr:colOff>
      <xdr:row>58</xdr:row>
      <xdr:rowOff>100838</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943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91965</xdr:rowOff>
    </xdr:from>
    <xdr:ext cx="599010"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30795" y="100360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60824</xdr:rowOff>
    </xdr:from>
    <xdr:to>
      <xdr:col>24</xdr:col>
      <xdr:colOff>62865</xdr:colOff>
      <xdr:row>78</xdr:row>
      <xdr:rowOff>137734</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405224"/>
          <a:ext cx="1270" cy="1105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141561</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5146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137734</xdr:rowOff>
    </xdr:from>
    <xdr:to>
      <xdr:col>24</xdr:col>
      <xdr:colOff>152400</xdr:colOff>
      <xdr:row>78</xdr:row>
      <xdr:rowOff>137734</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510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7501</xdr:rowOff>
    </xdr:from>
    <xdr:ext cx="599010"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180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242,252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60824</xdr:rowOff>
    </xdr:from>
    <xdr:to>
      <xdr:col>24</xdr:col>
      <xdr:colOff>152400</xdr:colOff>
      <xdr:row>72</xdr:row>
      <xdr:rowOff>60824</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405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92796</xdr:rowOff>
    </xdr:from>
    <xdr:to>
      <xdr:col>24</xdr:col>
      <xdr:colOff>63500</xdr:colOff>
      <xdr:row>78</xdr:row>
      <xdr:rowOff>94546</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3797300" y="13465896"/>
          <a:ext cx="838200" cy="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86845</xdr:rowOff>
    </xdr:from>
    <xdr:ext cx="534377"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1170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63968</xdr:rowOff>
    </xdr:from>
    <xdr:to>
      <xdr:col>24</xdr:col>
      <xdr:colOff>114300</xdr:colOff>
      <xdr:row>77</xdr:row>
      <xdr:rowOff>165568</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65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92796</xdr:rowOff>
    </xdr:from>
    <xdr:to>
      <xdr:col>19</xdr:col>
      <xdr:colOff>177800</xdr:colOff>
      <xdr:row>78</xdr:row>
      <xdr:rowOff>101327</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2908300" y="13465896"/>
          <a:ext cx="889000" cy="8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76482</xdr:rowOff>
    </xdr:from>
    <xdr:to>
      <xdr:col>20</xdr:col>
      <xdr:colOff>38100</xdr:colOff>
      <xdr:row>78</xdr:row>
      <xdr:rowOff>6632</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7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23159</xdr:rowOff>
    </xdr:from>
    <xdr:ext cx="534377"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30111" y="13053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84832</xdr:rowOff>
    </xdr:from>
    <xdr:to>
      <xdr:col>15</xdr:col>
      <xdr:colOff>50800</xdr:colOff>
      <xdr:row>78</xdr:row>
      <xdr:rowOff>101327</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2019300" y="13457932"/>
          <a:ext cx="889000" cy="16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81663</xdr:rowOff>
    </xdr:from>
    <xdr:to>
      <xdr:col>15</xdr:col>
      <xdr:colOff>101600</xdr:colOff>
      <xdr:row>78</xdr:row>
      <xdr:rowOff>11813</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83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28340</xdr:rowOff>
    </xdr:from>
    <xdr:ext cx="534377"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41111" y="13058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70800</xdr:rowOff>
    </xdr:from>
    <xdr:to>
      <xdr:col>10</xdr:col>
      <xdr:colOff>114300</xdr:colOff>
      <xdr:row>78</xdr:row>
      <xdr:rowOff>84832</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1130300" y="13443900"/>
          <a:ext cx="889000" cy="14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92749</xdr:rowOff>
    </xdr:from>
    <xdr:to>
      <xdr:col>10</xdr:col>
      <xdr:colOff>165100</xdr:colOff>
      <xdr:row>78</xdr:row>
      <xdr:rowOff>22899</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94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39426</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52111" y="13069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110832</xdr:rowOff>
    </xdr:from>
    <xdr:to>
      <xdr:col>6</xdr:col>
      <xdr:colOff>38100</xdr:colOff>
      <xdr:row>78</xdr:row>
      <xdr:rowOff>40982</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312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57509</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63111" y="13087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43746</xdr:rowOff>
    </xdr:from>
    <xdr:to>
      <xdr:col>24</xdr:col>
      <xdr:colOff>114300</xdr:colOff>
      <xdr:row>78</xdr:row>
      <xdr:rowOff>145346</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416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130123</xdr:rowOff>
    </xdr:from>
    <xdr:ext cx="469744"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331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41996</xdr:rowOff>
    </xdr:from>
    <xdr:to>
      <xdr:col>20</xdr:col>
      <xdr:colOff>38100</xdr:colOff>
      <xdr:row>78</xdr:row>
      <xdr:rowOff>143596</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415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134723</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30111" y="13507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50527</xdr:rowOff>
    </xdr:from>
    <xdr:to>
      <xdr:col>15</xdr:col>
      <xdr:colOff>101600</xdr:colOff>
      <xdr:row>78</xdr:row>
      <xdr:rowOff>152127</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423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143254</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73428" y="13516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34032</xdr:rowOff>
    </xdr:from>
    <xdr:to>
      <xdr:col>10</xdr:col>
      <xdr:colOff>165100</xdr:colOff>
      <xdr:row>78</xdr:row>
      <xdr:rowOff>135632</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407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126759</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52111" y="13499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20000</xdr:rowOff>
    </xdr:from>
    <xdr:to>
      <xdr:col>6</xdr:col>
      <xdr:colOff>38100</xdr:colOff>
      <xdr:row>78</xdr:row>
      <xdr:rowOff>121600</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39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112727</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63111" y="13485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00000000-0008-0000-06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40267</xdr:rowOff>
    </xdr:from>
    <xdr:to>
      <xdr:col>24</xdr:col>
      <xdr:colOff>62865</xdr:colOff>
      <xdr:row>98</xdr:row>
      <xdr:rowOff>6099</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flipV="1">
          <a:off x="4633595" y="15470767"/>
          <a:ext cx="1270" cy="1337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9926</xdr:rowOff>
    </xdr:from>
    <xdr:ext cx="534377" cy="259045"/>
    <xdr:sp macro="" textlink="">
      <xdr:nvSpPr>
        <xdr:cNvPr id="227" name="扶助費最小値テキスト">
          <a:extLst>
            <a:ext uri="{FF2B5EF4-FFF2-40B4-BE49-F238E27FC236}">
              <a16:creationId xmlns:a16="http://schemas.microsoft.com/office/drawing/2014/main" id="{00000000-0008-0000-0600-0000E3000000}"/>
            </a:ext>
          </a:extLst>
        </xdr:cNvPr>
        <xdr:cNvSpPr txBox="1"/>
      </xdr:nvSpPr>
      <xdr:spPr>
        <a:xfrm>
          <a:off x="4686300" y="16812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6099</xdr:rowOff>
    </xdr:from>
    <xdr:to>
      <xdr:col>24</xdr:col>
      <xdr:colOff>152400</xdr:colOff>
      <xdr:row>98</xdr:row>
      <xdr:rowOff>6099</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6808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158394</xdr:rowOff>
    </xdr:from>
    <xdr:ext cx="599010" cy="259045"/>
    <xdr:sp macro="" textlink="">
      <xdr:nvSpPr>
        <xdr:cNvPr id="229" name="扶助費最大値テキスト">
          <a:extLst>
            <a:ext uri="{FF2B5EF4-FFF2-40B4-BE49-F238E27FC236}">
              <a16:creationId xmlns:a16="http://schemas.microsoft.com/office/drawing/2014/main" id="{00000000-0008-0000-0600-0000E5000000}"/>
            </a:ext>
          </a:extLst>
        </xdr:cNvPr>
        <xdr:cNvSpPr txBox="1"/>
      </xdr:nvSpPr>
      <xdr:spPr>
        <a:xfrm>
          <a:off x="4686300" y="15245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40267</xdr:rowOff>
    </xdr:from>
    <xdr:to>
      <xdr:col>24</xdr:col>
      <xdr:colOff>152400</xdr:colOff>
      <xdr:row>90</xdr:row>
      <xdr:rowOff>40267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5470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29744</xdr:rowOff>
    </xdr:from>
    <xdr:to>
      <xdr:col>24</xdr:col>
      <xdr:colOff>63500</xdr:colOff>
      <xdr:row>95</xdr:row>
      <xdr:rowOff>87130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3797300" y="16317494"/>
          <a:ext cx="838200" cy="57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157215</xdr:rowOff>
    </xdr:from>
    <xdr:ext cx="534377" cy="259045"/>
    <xdr:sp macro="" textlink="">
      <xdr:nvSpPr>
        <xdr:cNvPr id="232" name="扶助費平均値テキスト">
          <a:extLst>
            <a:ext uri="{FF2B5EF4-FFF2-40B4-BE49-F238E27FC236}">
              <a16:creationId xmlns:a16="http://schemas.microsoft.com/office/drawing/2014/main" id="{00000000-0008-0000-0600-0000E8000000}"/>
            </a:ext>
          </a:extLst>
        </xdr:cNvPr>
        <xdr:cNvSpPr txBox="1"/>
      </xdr:nvSpPr>
      <xdr:spPr>
        <a:xfrm>
          <a:off x="4686300" y="161020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134338</xdr:rowOff>
    </xdr:from>
    <xdr:to>
      <xdr:col>24</xdr:col>
      <xdr:colOff>114300</xdr:colOff>
      <xdr:row>95</xdr:row>
      <xdr:rowOff>64488</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4584700" y="16250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31496</xdr:rowOff>
    </xdr:from>
    <xdr:to>
      <xdr:col>19</xdr:col>
      <xdr:colOff>177800</xdr:colOff>
      <xdr:row>95</xdr:row>
      <xdr:rowOff>87130</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2908300" y="16319246"/>
          <a:ext cx="889000" cy="55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149868</xdr:rowOff>
    </xdr:from>
    <xdr:to>
      <xdr:col>20</xdr:col>
      <xdr:colOff>38100</xdr:colOff>
      <xdr:row>95</xdr:row>
      <xdr:rowOff>80018</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3746500" y="1626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96545</xdr:rowOff>
    </xdr:from>
    <xdr:ext cx="534377"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3530111" y="16041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108114</xdr:rowOff>
    </xdr:from>
    <xdr:to>
      <xdr:col>15</xdr:col>
      <xdr:colOff>50800</xdr:colOff>
      <xdr:row>95</xdr:row>
      <xdr:rowOff>31496</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2019300" y="16224414"/>
          <a:ext cx="889000" cy="94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25433</xdr:rowOff>
    </xdr:from>
    <xdr:to>
      <xdr:col>15</xdr:col>
      <xdr:colOff>101600</xdr:colOff>
      <xdr:row>95</xdr:row>
      <xdr:rowOff>127033</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2857500" y="16313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118160</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2641111" y="16405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108114</xdr:rowOff>
    </xdr:from>
    <xdr:to>
      <xdr:col>10</xdr:col>
      <xdr:colOff>114300</xdr:colOff>
      <xdr:row>96</xdr:row>
      <xdr:rowOff>24402</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1130300" y="16224414"/>
          <a:ext cx="889000" cy="25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133783</xdr:rowOff>
    </xdr:from>
    <xdr:to>
      <xdr:col>10</xdr:col>
      <xdr:colOff>165100</xdr:colOff>
      <xdr:row>95</xdr:row>
      <xdr:rowOff>63933</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968500" y="1625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55060</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1752111" y="16342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133705</xdr:rowOff>
    </xdr:from>
    <xdr:to>
      <xdr:col>6</xdr:col>
      <xdr:colOff>38100</xdr:colOff>
      <xdr:row>96</xdr:row>
      <xdr:rowOff>63855</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079500" y="1642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80382</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863111" y="16196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150394</xdr:rowOff>
    </xdr:from>
    <xdr:to>
      <xdr:col>24</xdr:col>
      <xdr:colOff>114300</xdr:colOff>
      <xdr:row>95</xdr:row>
      <xdr:rowOff>80544</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4584700" y="16266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128821</xdr:rowOff>
    </xdr:from>
    <xdr:ext cx="534377" cy="259045"/>
    <xdr:sp macro="" textlink="">
      <xdr:nvSpPr>
        <xdr:cNvPr id="251" name="扶助費該当値テキスト">
          <a:extLst>
            <a:ext uri="{FF2B5EF4-FFF2-40B4-BE49-F238E27FC236}">
              <a16:creationId xmlns:a16="http://schemas.microsoft.com/office/drawing/2014/main" id="{00000000-0008-0000-0600-0000FB000000}"/>
            </a:ext>
          </a:extLst>
        </xdr:cNvPr>
        <xdr:cNvSpPr txBox="1"/>
      </xdr:nvSpPr>
      <xdr:spPr>
        <a:xfrm>
          <a:off x="4686300" y="16245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36330</xdr:rowOff>
    </xdr:from>
    <xdr:to>
      <xdr:col>20</xdr:col>
      <xdr:colOff>38100</xdr:colOff>
      <xdr:row>95</xdr:row>
      <xdr:rowOff>137930</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3746500" y="1632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129057</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530111" y="16416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152146</xdr:rowOff>
    </xdr:from>
    <xdr:to>
      <xdr:col>15</xdr:col>
      <xdr:colOff>101600</xdr:colOff>
      <xdr:row>95</xdr:row>
      <xdr:rowOff>82296</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2857500" y="16268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98823</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641111" y="16043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57314</xdr:rowOff>
    </xdr:from>
    <xdr:to>
      <xdr:col>10</xdr:col>
      <xdr:colOff>165100</xdr:colOff>
      <xdr:row>94</xdr:row>
      <xdr:rowOff>158914</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968500" y="16173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3991</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719795" y="15948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145052</xdr:rowOff>
    </xdr:from>
    <xdr:to>
      <xdr:col>6</xdr:col>
      <xdr:colOff>38100</xdr:colOff>
      <xdr:row>96</xdr:row>
      <xdr:rowOff>75202</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079500" y="16432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66329</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863111" y="16525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29</xdr:row>
      <xdr:rowOff>38299</xdr:rowOff>
    </xdr:from>
    <xdr:ext cx="685572"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5918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41221</xdr:rowOff>
    </xdr:from>
    <xdr:to>
      <xdr:col>54</xdr:col>
      <xdr:colOff>189865</xdr:colOff>
      <xdr:row>38</xdr:row>
      <xdr:rowOff>143996</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184721"/>
          <a:ext cx="1270" cy="1474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147823</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662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143996</xdr:rowOff>
    </xdr:from>
    <xdr:to>
      <xdr:col>55</xdr:col>
      <xdr:colOff>88900</xdr:colOff>
      <xdr:row>38</xdr:row>
      <xdr:rowOff>143996</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659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159348</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4959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41221</xdr:rowOff>
    </xdr:from>
    <xdr:to>
      <xdr:col>55</xdr:col>
      <xdr:colOff>88900</xdr:colOff>
      <xdr:row>30</xdr:row>
      <xdr:rowOff>41221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184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147734</xdr:rowOff>
    </xdr:from>
    <xdr:to>
      <xdr:col>55</xdr:col>
      <xdr:colOff>0</xdr:colOff>
      <xdr:row>37</xdr:row>
      <xdr:rowOff>5801</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9639300" y="5977034"/>
          <a:ext cx="838200" cy="372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81546</xdr:rowOff>
    </xdr:from>
    <xdr:ext cx="599010"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0822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308,514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58669</xdr:rowOff>
    </xdr:from>
    <xdr:to>
      <xdr:col>55</xdr:col>
      <xdr:colOff>50800</xdr:colOff>
      <xdr:row>36</xdr:row>
      <xdr:rowOff>160269</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230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147734</xdr:rowOff>
    </xdr:from>
    <xdr:to>
      <xdr:col>50</xdr:col>
      <xdr:colOff>114300</xdr:colOff>
      <xdr:row>36</xdr:row>
      <xdr:rowOff>163848</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8750300" y="5977034"/>
          <a:ext cx="889000" cy="359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108137</xdr:rowOff>
    </xdr:from>
    <xdr:to>
      <xdr:col>50</xdr:col>
      <xdr:colOff>165100</xdr:colOff>
      <xdr:row>37</xdr:row>
      <xdr:rowOff>38287</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28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29414</xdr:rowOff>
    </xdr:from>
    <xdr:ext cx="599010"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39795" y="6373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163848</xdr:rowOff>
    </xdr:from>
    <xdr:to>
      <xdr:col>45</xdr:col>
      <xdr:colOff>177800</xdr:colOff>
      <xdr:row>37</xdr:row>
      <xdr:rowOff>86124</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7861300" y="6336048"/>
          <a:ext cx="889000" cy="93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139649</xdr:rowOff>
    </xdr:from>
    <xdr:to>
      <xdr:col>46</xdr:col>
      <xdr:colOff>38100</xdr:colOff>
      <xdr:row>37</xdr:row>
      <xdr:rowOff>69799</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311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60926</xdr:rowOff>
    </xdr:from>
    <xdr:ext cx="599010"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50795" y="64045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52385</xdr:rowOff>
    </xdr:from>
    <xdr:to>
      <xdr:col>41</xdr:col>
      <xdr:colOff>50800</xdr:colOff>
      <xdr:row>37</xdr:row>
      <xdr:rowOff>86124</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6224585"/>
          <a:ext cx="889000" cy="205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2915</xdr:rowOff>
    </xdr:from>
    <xdr:to>
      <xdr:col>41</xdr:col>
      <xdr:colOff>101600</xdr:colOff>
      <xdr:row>37</xdr:row>
      <xdr:rowOff>104515</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346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121042</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61795" y="61217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11932</xdr:rowOff>
    </xdr:from>
    <xdr:to>
      <xdr:col>36</xdr:col>
      <xdr:colOff>165100</xdr:colOff>
      <xdr:row>36</xdr:row>
      <xdr:rowOff>113532</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618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104659</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72795" y="6276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126451</xdr:rowOff>
    </xdr:from>
    <xdr:to>
      <xdr:col>55</xdr:col>
      <xdr:colOff>50800</xdr:colOff>
      <xdr:row>37</xdr:row>
      <xdr:rowOff>56601</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298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104878</xdr:rowOff>
    </xdr:from>
    <xdr:ext cx="599010"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62770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267,003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96934</xdr:rowOff>
    </xdr:from>
    <xdr:to>
      <xdr:col>50</xdr:col>
      <xdr:colOff>165100</xdr:colOff>
      <xdr:row>35</xdr:row>
      <xdr:rowOff>27084</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5926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33</xdr:row>
      <xdr:rowOff>43611</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39795" y="57014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113048</xdr:rowOff>
    </xdr:from>
    <xdr:to>
      <xdr:col>46</xdr:col>
      <xdr:colOff>38100</xdr:colOff>
      <xdr:row>37</xdr:row>
      <xdr:rowOff>43198</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285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59725</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50795" y="60604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35324</xdr:rowOff>
    </xdr:from>
    <xdr:to>
      <xdr:col>41</xdr:col>
      <xdr:colOff>101600</xdr:colOff>
      <xdr:row>37</xdr:row>
      <xdr:rowOff>136924</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378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128051</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61795" y="6471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1585</xdr:rowOff>
    </xdr:from>
    <xdr:to>
      <xdr:col>36</xdr:col>
      <xdr:colOff>165100</xdr:colOff>
      <xdr:row>36</xdr:row>
      <xdr:rowOff>103185</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6173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119712</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59490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137633</xdr:rowOff>
    </xdr:from>
    <xdr:to>
      <xdr:col>54</xdr:col>
      <xdr:colOff>189865</xdr:colOff>
      <xdr:row>59</xdr:row>
      <xdr:rowOff>22999</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881583"/>
          <a:ext cx="1270" cy="12569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26826</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10142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22999</xdr:rowOff>
    </xdr:from>
    <xdr:to>
      <xdr:col>55</xdr:col>
      <xdr:colOff>88900</xdr:colOff>
      <xdr:row>59</xdr:row>
      <xdr:rowOff>22999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10138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84310</xdr:rowOff>
    </xdr:from>
    <xdr:ext cx="690189"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6568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1,677,713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137633</xdr:rowOff>
    </xdr:from>
    <xdr:to>
      <xdr:col>55</xdr:col>
      <xdr:colOff>88900</xdr:colOff>
      <xdr:row>51</xdr:row>
      <xdr:rowOff>137633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881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28380</xdr:rowOff>
    </xdr:from>
    <xdr:to>
      <xdr:col>55</xdr:col>
      <xdr:colOff>0</xdr:colOff>
      <xdr:row>58</xdr:row>
      <xdr:rowOff>139565</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9639300" y="9972480"/>
          <a:ext cx="838200" cy="111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136279</xdr:rowOff>
    </xdr:from>
    <xdr:ext cx="599010"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73747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292,845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113402</xdr:rowOff>
    </xdr:from>
    <xdr:to>
      <xdr:col>55</xdr:col>
      <xdr:colOff>50800</xdr:colOff>
      <xdr:row>58</xdr:row>
      <xdr:rowOff>43552</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88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28380</xdr:rowOff>
    </xdr:from>
    <xdr:to>
      <xdr:col>50</xdr:col>
      <xdr:colOff>114300</xdr:colOff>
      <xdr:row>58</xdr:row>
      <xdr:rowOff>47632</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9972480"/>
          <a:ext cx="889000" cy="19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111500</xdr:rowOff>
    </xdr:from>
    <xdr:to>
      <xdr:col>50</xdr:col>
      <xdr:colOff>165100</xdr:colOff>
      <xdr:row>58</xdr:row>
      <xdr:rowOff>41650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88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58177</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39795" y="96593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47632</xdr:rowOff>
    </xdr:from>
    <xdr:to>
      <xdr:col>45</xdr:col>
      <xdr:colOff>177800</xdr:colOff>
      <xdr:row>58</xdr:row>
      <xdr:rowOff>133824</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7861300" y="9991732"/>
          <a:ext cx="889000" cy="86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121471</xdr:rowOff>
    </xdr:from>
    <xdr:to>
      <xdr:col>46</xdr:col>
      <xdr:colOff>38100</xdr:colOff>
      <xdr:row>58</xdr:row>
      <xdr:rowOff>51621</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894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68148</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50795" y="9669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63489</xdr:rowOff>
    </xdr:from>
    <xdr:to>
      <xdr:col>41</xdr:col>
      <xdr:colOff>50800</xdr:colOff>
      <xdr:row>58</xdr:row>
      <xdr:rowOff>133824</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10007589"/>
          <a:ext cx="889000" cy="70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125120</xdr:rowOff>
    </xdr:from>
    <xdr:to>
      <xdr:col>41</xdr:col>
      <xdr:colOff>101600</xdr:colOff>
      <xdr:row>58</xdr:row>
      <xdr:rowOff>55270</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897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71797</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61795" y="9672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107162</xdr:rowOff>
    </xdr:from>
    <xdr:to>
      <xdr:col>36</xdr:col>
      <xdr:colOff>165100</xdr:colOff>
      <xdr:row>58</xdr:row>
      <xdr:rowOff>37312</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879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53839</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795" y="96550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88765</xdr:rowOff>
    </xdr:from>
    <xdr:to>
      <xdr:col>55</xdr:col>
      <xdr:colOff>50800</xdr:colOff>
      <xdr:row>59</xdr:row>
      <xdr:rowOff>18915</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10032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3692</xdr:rowOff>
    </xdr:from>
    <xdr:ext cx="599010"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9477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149030</xdr:rowOff>
    </xdr:from>
    <xdr:to>
      <xdr:col>50</xdr:col>
      <xdr:colOff>165100</xdr:colOff>
      <xdr:row>58</xdr:row>
      <xdr:rowOff>79180</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921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70307</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39795" y="100144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168282</xdr:rowOff>
    </xdr:from>
    <xdr:to>
      <xdr:col>46</xdr:col>
      <xdr:colOff>38100</xdr:colOff>
      <xdr:row>58</xdr:row>
      <xdr:rowOff>98432</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940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89559</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50795" y="100336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83024</xdr:rowOff>
    </xdr:from>
    <xdr:to>
      <xdr:col>41</xdr:col>
      <xdr:colOff>101600</xdr:colOff>
      <xdr:row>59</xdr:row>
      <xdr:rowOff>13174</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10027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59</xdr:row>
      <xdr:rowOff>4301</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61795" y="101198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12689</xdr:rowOff>
    </xdr:from>
    <xdr:to>
      <xdr:col>36</xdr:col>
      <xdr:colOff>165100</xdr:colOff>
      <xdr:row>58</xdr:row>
      <xdr:rowOff>114289</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956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105416</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72795" y="100495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139998</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141498"/>
          <a:ext cx="1270" cy="1447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86675</xdr:rowOff>
    </xdr:from>
    <xdr:ext cx="690189"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91672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1,139,765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139998</xdr:rowOff>
    </xdr:from>
    <xdr:to>
      <xdr:col>55</xdr:col>
      <xdr:colOff>88900</xdr:colOff>
      <xdr:row>70</xdr:row>
      <xdr:rowOff>139998</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141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27494</xdr:rowOff>
    </xdr:from>
    <xdr:to>
      <xdr:col>55</xdr:col>
      <xdr:colOff>0</xdr:colOff>
      <xdr:row>79</xdr:row>
      <xdr:rowOff>44450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3572044"/>
          <a:ext cx="838200" cy="16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98768</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3004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75891</xdr:rowOff>
    </xdr:from>
    <xdr:to>
      <xdr:col>55</xdr:col>
      <xdr:colOff>50800</xdr:colOff>
      <xdr:row>79</xdr:row>
      <xdr:rowOff>6041</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448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44450</xdr:rowOff>
    </xdr:from>
    <xdr:to>
      <xdr:col>50</xdr:col>
      <xdr:colOff>114300</xdr:colOff>
      <xdr:row>79</xdr:row>
      <xdr:rowOff>44450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750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76056</xdr:rowOff>
    </xdr:from>
    <xdr:to>
      <xdr:col>50</xdr:col>
      <xdr:colOff>165100</xdr:colOff>
      <xdr:row>79</xdr:row>
      <xdr:rowOff>6206</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449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22733</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224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44450</xdr:rowOff>
    </xdr:from>
    <xdr:to>
      <xdr:col>45</xdr:col>
      <xdr:colOff>177800</xdr:colOff>
      <xdr:row>79</xdr:row>
      <xdr:rowOff>44450</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65867</xdr:rowOff>
    </xdr:from>
    <xdr:to>
      <xdr:col>46</xdr:col>
      <xdr:colOff>38100</xdr:colOff>
      <xdr:row>78</xdr:row>
      <xdr:rowOff>167467</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38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12544</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214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44450</xdr:rowOff>
    </xdr:from>
    <xdr:to>
      <xdr:col>41</xdr:col>
      <xdr:colOff>50800</xdr:colOff>
      <xdr:row>79</xdr:row>
      <xdr:rowOff>44450</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79440</xdr:rowOff>
    </xdr:from>
    <xdr:to>
      <xdr:col>41</xdr:col>
      <xdr:colOff>101600</xdr:colOff>
      <xdr:row>79</xdr:row>
      <xdr:rowOff>9590</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45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26117</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227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64021</xdr:rowOff>
    </xdr:from>
    <xdr:to>
      <xdr:col>36</xdr:col>
      <xdr:colOff>165100</xdr:colOff>
      <xdr:row>78</xdr:row>
      <xdr:rowOff>165621</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437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10698</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212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148144</xdr:rowOff>
    </xdr:from>
    <xdr:to>
      <xdr:col>55</xdr:col>
      <xdr:colOff>50800</xdr:colOff>
      <xdr:row>79</xdr:row>
      <xdr:rowOff>78294</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521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63071</xdr:rowOff>
    </xdr:from>
    <xdr:ext cx="534377"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436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165100</xdr:rowOff>
    </xdr:from>
    <xdr:to>
      <xdr:col>50</xdr:col>
      <xdr:colOff>165100</xdr:colOff>
      <xdr:row>79</xdr:row>
      <xdr:rowOff>95250</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79</xdr:row>
      <xdr:rowOff>86377</xdr:rowOff>
    </xdr:from>
    <xdr:ext cx="249299"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514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165100</xdr:rowOff>
    </xdr:from>
    <xdr:to>
      <xdr:col>46</xdr:col>
      <xdr:colOff>38100</xdr:colOff>
      <xdr:row>79</xdr:row>
      <xdr:rowOff>95250</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79</xdr:row>
      <xdr:rowOff>86377</xdr:rowOff>
    </xdr:from>
    <xdr:ext cx="249299"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625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165100</xdr:rowOff>
    </xdr:from>
    <xdr:to>
      <xdr:col>41</xdr:col>
      <xdr:colOff>101600</xdr:colOff>
      <xdr:row>79</xdr:row>
      <xdr:rowOff>95250</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79</xdr:row>
      <xdr:rowOff>86377</xdr:rowOff>
    </xdr:from>
    <xdr:ext cx="249299"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73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165100</xdr:rowOff>
    </xdr:from>
    <xdr:to>
      <xdr:col>36</xdr:col>
      <xdr:colOff>165100</xdr:colOff>
      <xdr:row>79</xdr:row>
      <xdr:rowOff>95250</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79</xdr:row>
      <xdr:rowOff>86377</xdr:rowOff>
    </xdr:from>
    <xdr:ext cx="249299"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84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92727</xdr:rowOff>
    </xdr:from>
    <xdr:ext cx="685572"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918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00000000-0008-0000-06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69783</xdr:rowOff>
    </xdr:from>
    <xdr:to>
      <xdr:col>54</xdr:col>
      <xdr:colOff>189865</xdr:colOff>
      <xdr:row>99</xdr:row>
      <xdr:rowOff>44450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10475595" y="15671733"/>
          <a:ext cx="1270" cy="13462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48277</xdr:rowOff>
    </xdr:from>
    <xdr:ext cx="249299" cy="259045"/>
    <xdr:sp macro="" textlink="">
      <xdr:nvSpPr>
        <xdr:cNvPr id="457" name="普通建設事業費 （ うち更新整備　）最小値テキスト">
          <a:extLst>
            <a:ext uri="{FF2B5EF4-FFF2-40B4-BE49-F238E27FC236}">
              <a16:creationId xmlns:a16="http://schemas.microsoft.com/office/drawing/2014/main" id="{00000000-0008-0000-0600-0000C9010000}"/>
            </a:ext>
          </a:extLst>
        </xdr:cNvPr>
        <xdr:cNvSpPr txBox="1"/>
      </xdr:nvSpPr>
      <xdr:spPr>
        <a:xfrm>
          <a:off x="10528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44450</xdr:rowOff>
    </xdr:from>
    <xdr:to>
      <xdr:col>55</xdr:col>
      <xdr:colOff>88900</xdr:colOff>
      <xdr:row>99</xdr:row>
      <xdr:rowOff>44450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16460</xdr:rowOff>
    </xdr:from>
    <xdr:ext cx="690189" cy="259045"/>
    <xdr:sp macro="" textlink="">
      <xdr:nvSpPr>
        <xdr:cNvPr id="459" name="普通建設事業費 （ うち更新整備　）最大値テキスト">
          <a:extLst>
            <a:ext uri="{FF2B5EF4-FFF2-40B4-BE49-F238E27FC236}">
              <a16:creationId xmlns:a16="http://schemas.microsoft.com/office/drawing/2014/main" id="{00000000-0008-0000-0600-0000CB010000}"/>
            </a:ext>
          </a:extLst>
        </xdr:cNvPr>
        <xdr:cNvSpPr txBox="1"/>
      </xdr:nvSpPr>
      <xdr:spPr>
        <a:xfrm>
          <a:off x="10528300" y="154469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69783</xdr:rowOff>
    </xdr:from>
    <xdr:to>
      <xdr:col>55</xdr:col>
      <xdr:colOff>88900</xdr:colOff>
      <xdr:row>91</xdr:row>
      <xdr:rowOff>69783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5671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94059</xdr:rowOff>
    </xdr:from>
    <xdr:to>
      <xdr:col>55</xdr:col>
      <xdr:colOff>0</xdr:colOff>
      <xdr:row>98</xdr:row>
      <xdr:rowOff>111582</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9639300" y="16724709"/>
          <a:ext cx="838200" cy="188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129836</xdr:rowOff>
    </xdr:from>
    <xdr:ext cx="599010" cy="259045"/>
    <xdr:sp macro="" textlink="">
      <xdr:nvSpPr>
        <xdr:cNvPr id="462" name="普通建設事業費 （ うち更新整備　）平均値テキスト">
          <a:extLst>
            <a:ext uri="{FF2B5EF4-FFF2-40B4-BE49-F238E27FC236}">
              <a16:creationId xmlns:a16="http://schemas.microsoft.com/office/drawing/2014/main" id="{00000000-0008-0000-0600-0000CE010000}"/>
            </a:ext>
          </a:extLst>
        </xdr:cNvPr>
        <xdr:cNvSpPr txBox="1"/>
      </xdr:nvSpPr>
      <xdr:spPr>
        <a:xfrm>
          <a:off x="10528300" y="165890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106959</xdr:rowOff>
    </xdr:from>
    <xdr:to>
      <xdr:col>55</xdr:col>
      <xdr:colOff>50800</xdr:colOff>
      <xdr:row>98</xdr:row>
      <xdr:rowOff>37109</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10426700" y="16737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94059</xdr:rowOff>
    </xdr:from>
    <xdr:to>
      <xdr:col>50</xdr:col>
      <xdr:colOff>114300</xdr:colOff>
      <xdr:row>97</xdr:row>
      <xdr:rowOff>119819</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8750300" y="16724709"/>
          <a:ext cx="889000" cy="25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105231</xdr:rowOff>
    </xdr:from>
    <xdr:to>
      <xdr:col>50</xdr:col>
      <xdr:colOff>165100</xdr:colOff>
      <xdr:row>98</xdr:row>
      <xdr:rowOff>35381</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9588500" y="16735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26508</xdr:rowOff>
    </xdr:from>
    <xdr:ext cx="599010"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9339795" y="168286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119819</xdr:rowOff>
    </xdr:from>
    <xdr:to>
      <xdr:col>45</xdr:col>
      <xdr:colOff>177800</xdr:colOff>
      <xdr:row>98</xdr:row>
      <xdr:rowOff>93631</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7861300" y="16750469"/>
          <a:ext cx="889000" cy="145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132541</xdr:rowOff>
    </xdr:from>
    <xdr:to>
      <xdr:col>46</xdr:col>
      <xdr:colOff>38100</xdr:colOff>
      <xdr:row>98</xdr:row>
      <xdr:rowOff>62691</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8699500" y="16763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53818</xdr:rowOff>
    </xdr:from>
    <xdr:ext cx="59901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450795" y="16855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142720</xdr:rowOff>
    </xdr:from>
    <xdr:to>
      <xdr:col>41</xdr:col>
      <xdr:colOff>50800</xdr:colOff>
      <xdr:row>98</xdr:row>
      <xdr:rowOff>93631</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6972300" y="16773370"/>
          <a:ext cx="889000" cy="122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147174</xdr:rowOff>
    </xdr:from>
    <xdr:to>
      <xdr:col>41</xdr:col>
      <xdr:colOff>101600</xdr:colOff>
      <xdr:row>98</xdr:row>
      <xdr:rowOff>77324</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7810500" y="16777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93851</xdr:rowOff>
    </xdr:from>
    <xdr:ext cx="59901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561795" y="165530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108068</xdr:rowOff>
    </xdr:from>
    <xdr:to>
      <xdr:col>36</xdr:col>
      <xdr:colOff>165100</xdr:colOff>
      <xdr:row>98</xdr:row>
      <xdr:rowOff>38218</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6921500" y="1673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29345</xdr:rowOff>
    </xdr:from>
    <xdr:ext cx="59901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672795" y="16831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60782</xdr:rowOff>
    </xdr:from>
    <xdr:to>
      <xdr:col>55</xdr:col>
      <xdr:colOff>50800</xdr:colOff>
      <xdr:row>98</xdr:row>
      <xdr:rowOff>162382</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10426700" y="16862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147159</xdr:rowOff>
    </xdr:from>
    <xdr:ext cx="534377" cy="259045"/>
    <xdr:sp macro="" textlink="">
      <xdr:nvSpPr>
        <xdr:cNvPr id="481" name="普通建設事業費 （ うち更新整備　）該当値テキスト">
          <a:extLst>
            <a:ext uri="{FF2B5EF4-FFF2-40B4-BE49-F238E27FC236}">
              <a16:creationId xmlns:a16="http://schemas.microsoft.com/office/drawing/2014/main" id="{00000000-0008-0000-0600-0000E1010000}"/>
            </a:ext>
          </a:extLst>
        </xdr:cNvPr>
        <xdr:cNvSpPr txBox="1"/>
      </xdr:nvSpPr>
      <xdr:spPr>
        <a:xfrm>
          <a:off x="10528300" y="16777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43259</xdr:rowOff>
    </xdr:from>
    <xdr:to>
      <xdr:col>50</xdr:col>
      <xdr:colOff>165100</xdr:colOff>
      <xdr:row>97</xdr:row>
      <xdr:rowOff>144859</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9588500" y="16673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161386</xdr:rowOff>
    </xdr:from>
    <xdr:ext cx="59901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339795" y="164491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69019</xdr:rowOff>
    </xdr:from>
    <xdr:to>
      <xdr:col>46</xdr:col>
      <xdr:colOff>38100</xdr:colOff>
      <xdr:row>97</xdr:row>
      <xdr:rowOff>170619</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8699500" y="16699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15696</xdr:rowOff>
    </xdr:from>
    <xdr:ext cx="59901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450795" y="16474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42831</xdr:rowOff>
    </xdr:from>
    <xdr:to>
      <xdr:col>41</xdr:col>
      <xdr:colOff>101600</xdr:colOff>
      <xdr:row>98</xdr:row>
      <xdr:rowOff>144431</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7810500" y="16844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135558</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594111" y="16937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91920</xdr:rowOff>
    </xdr:from>
    <xdr:to>
      <xdr:col>36</xdr:col>
      <xdr:colOff>165100</xdr:colOff>
      <xdr:row>98</xdr:row>
      <xdr:rowOff>22070</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6921500" y="16722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38597</xdr:rowOff>
    </xdr:from>
    <xdr:ext cx="59901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672795" y="16497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29</xdr:row>
      <xdr:rowOff>92727</xdr:rowOff>
    </xdr:from>
    <xdr:ext cx="685572"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760428" y="50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27</xdr:row>
      <xdr:rowOff>54627</xdr:rowOff>
    </xdr:from>
    <xdr:ext cx="685572"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760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103759</xdr:rowOff>
    </xdr:from>
    <xdr:to>
      <xdr:col>85</xdr:col>
      <xdr:colOff>126364</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247259"/>
          <a:ext cx="1269" cy="1483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70809</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7573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50436</xdr:rowOff>
    </xdr:from>
    <xdr:ext cx="690189"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502248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103759</xdr:rowOff>
    </xdr:from>
    <xdr:to>
      <xdr:col>86</xdr:col>
      <xdr:colOff>25400</xdr:colOff>
      <xdr:row>30</xdr:row>
      <xdr:rowOff>103759</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247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44450</xdr:rowOff>
    </xdr:from>
    <xdr:to>
      <xdr:col>85</xdr:col>
      <xdr:colOff>127000</xdr:colOff>
      <xdr:row>39</xdr:row>
      <xdr:rowOff>44450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5481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159709</xdr:rowOff>
    </xdr:from>
    <xdr:ext cx="534377"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503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136832</xdr:rowOff>
    </xdr:from>
    <xdr:to>
      <xdr:col>85</xdr:col>
      <xdr:colOff>177800</xdr:colOff>
      <xdr:row>39</xdr:row>
      <xdr:rowOff>66982</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65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44450</xdr:rowOff>
    </xdr:from>
    <xdr:to>
      <xdr:col>81</xdr:col>
      <xdr:colOff>50800</xdr:colOff>
      <xdr:row>39</xdr:row>
      <xdr:rowOff>44450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132548</xdr:rowOff>
    </xdr:from>
    <xdr:to>
      <xdr:col>81</xdr:col>
      <xdr:colOff>101600</xdr:colOff>
      <xdr:row>39</xdr:row>
      <xdr:rowOff>62698</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647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79225</xdr:rowOff>
    </xdr:from>
    <xdr:ext cx="534377"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14111" y="6422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44450</xdr:rowOff>
    </xdr:from>
    <xdr:to>
      <xdr:col>76</xdr:col>
      <xdr:colOff>114300</xdr:colOff>
      <xdr:row>39</xdr:row>
      <xdr:rowOff>44450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3703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131738</xdr:rowOff>
    </xdr:from>
    <xdr:to>
      <xdr:col>76</xdr:col>
      <xdr:colOff>165100</xdr:colOff>
      <xdr:row>39</xdr:row>
      <xdr:rowOff>61888</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64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78415</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25111" y="6422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44450</xdr:rowOff>
    </xdr:from>
    <xdr:to>
      <xdr:col>71</xdr:col>
      <xdr:colOff>177800</xdr:colOff>
      <xdr:row>39</xdr:row>
      <xdr:rowOff>44450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81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133103</xdr:rowOff>
    </xdr:from>
    <xdr:to>
      <xdr:col>72</xdr:col>
      <xdr:colOff>38100</xdr:colOff>
      <xdr:row>39</xdr:row>
      <xdr:rowOff>63253</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648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79779</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423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135147</xdr:rowOff>
    </xdr:from>
    <xdr:to>
      <xdr:col>67</xdr:col>
      <xdr:colOff>101600</xdr:colOff>
      <xdr:row>39</xdr:row>
      <xdr:rowOff>65297</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650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81824</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47111" y="6425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115259</xdr:rowOff>
    </xdr:from>
    <xdr:ext cx="249299"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6303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35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165100</xdr:rowOff>
    </xdr:from>
    <xdr:to>
      <xdr:col>72</xdr:col>
      <xdr:colOff>38100</xdr:colOff>
      <xdr:row>39</xdr:row>
      <xdr:rowOff>95250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86377</xdr:rowOff>
    </xdr:from>
    <xdr:ext cx="249299"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57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165100</xdr:rowOff>
    </xdr:from>
    <xdr:to>
      <xdr:col>67</xdr:col>
      <xdr:colOff>101600</xdr:colOff>
      <xdr:row>39</xdr:row>
      <xdr:rowOff>95250</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86377</xdr:rowOff>
    </xdr:from>
    <xdr:ext cx="249299"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68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56</xdr:row>
      <xdr:rowOff>144434</xdr:rowOff>
    </xdr:from>
    <xdr:ext cx="467179"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1978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160762</xdr:rowOff>
    </xdr:from>
    <xdr:ext cx="467179"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1978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53</xdr:row>
      <xdr:rowOff>5642</xdr:rowOff>
    </xdr:from>
    <xdr:ext cx="467179"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1978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51</xdr:row>
      <xdr:rowOff>21970</xdr:rowOff>
    </xdr:from>
    <xdr:ext cx="46717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1978821" y="8765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49</xdr:row>
      <xdr:rowOff>38299</xdr:rowOff>
    </xdr:from>
    <xdr:ext cx="46717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1978821" y="8439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47</xdr:row>
      <xdr:rowOff>54627</xdr:rowOff>
    </xdr:from>
    <xdr:ext cx="46717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1978821" y="811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00000000-0008-0000-06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69487</xdr:rowOff>
    </xdr:from>
    <xdr:to>
      <xdr:col>85</xdr:col>
      <xdr:colOff>126364</xdr:colOff>
      <xdr:row>59</xdr:row>
      <xdr:rowOff>98878</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flipV="1">
          <a:off x="16317595" y="8641987"/>
          <a:ext cx="1269" cy="1572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135217</xdr:rowOff>
    </xdr:from>
    <xdr:ext cx="249299" cy="259045"/>
    <xdr:sp macro="" textlink="">
      <xdr:nvSpPr>
        <xdr:cNvPr id="573" name="失業対策事業費最小値テキスト">
          <a:extLst>
            <a:ext uri="{FF2B5EF4-FFF2-40B4-BE49-F238E27FC236}">
              <a16:creationId xmlns:a16="http://schemas.microsoft.com/office/drawing/2014/main" id="{00000000-0008-0000-0600-00003D020000}"/>
            </a:ext>
          </a:extLst>
        </xdr:cNvPr>
        <xdr:cNvSpPr txBox="1"/>
      </xdr:nvSpPr>
      <xdr:spPr>
        <a:xfrm>
          <a:off x="16370300" y="10250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16164</xdr:rowOff>
    </xdr:from>
    <xdr:ext cx="469744" cy="259045"/>
    <xdr:sp macro="" textlink="">
      <xdr:nvSpPr>
        <xdr:cNvPr id="575" name="失業対策事業費最大値テキスト">
          <a:extLst>
            <a:ext uri="{FF2B5EF4-FFF2-40B4-BE49-F238E27FC236}">
              <a16:creationId xmlns:a16="http://schemas.microsoft.com/office/drawing/2014/main" id="{00000000-0008-0000-0600-00003F020000}"/>
            </a:ext>
          </a:extLst>
        </xdr:cNvPr>
        <xdr:cNvSpPr txBox="1"/>
      </xdr:nvSpPr>
      <xdr:spPr>
        <a:xfrm>
          <a:off x="16370300" y="8417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50</xdr:row>
      <xdr:rowOff>69487</xdr:rowOff>
    </xdr:from>
    <xdr:to>
      <xdr:col>86</xdr:col>
      <xdr:colOff>25400</xdr:colOff>
      <xdr:row>50</xdr:row>
      <xdr:rowOff>69487</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86419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98878</xdr:rowOff>
    </xdr:from>
    <xdr:to>
      <xdr:col>85</xdr:col>
      <xdr:colOff>127000</xdr:colOff>
      <xdr:row>59</xdr:row>
      <xdr:rowOff>98878</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5481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52667</xdr:rowOff>
    </xdr:from>
    <xdr:ext cx="313932" cy="259045"/>
    <xdr:sp macro="" textlink="">
      <xdr:nvSpPr>
        <xdr:cNvPr id="578" name="失業対策事業費平均値テキスト">
          <a:extLst>
            <a:ext uri="{FF2B5EF4-FFF2-40B4-BE49-F238E27FC236}">
              <a16:creationId xmlns:a16="http://schemas.microsoft.com/office/drawing/2014/main" id="{00000000-0008-0000-0600-000042020000}"/>
            </a:ext>
          </a:extLst>
        </xdr:cNvPr>
        <xdr:cNvSpPr txBox="1"/>
      </xdr:nvSpPr>
      <xdr:spPr>
        <a:xfrm>
          <a:off x="16370300" y="999676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29790</xdr:rowOff>
    </xdr:from>
    <xdr:to>
      <xdr:col>85</xdr:col>
      <xdr:colOff>177800</xdr:colOff>
      <xdr:row>59</xdr:row>
      <xdr:rowOff>131390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6268700" y="1014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98878</xdr:rowOff>
    </xdr:from>
    <xdr:to>
      <xdr:col>81</xdr:col>
      <xdr:colOff>50800</xdr:colOff>
      <xdr:row>59</xdr:row>
      <xdr:rowOff>98878</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4592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59</xdr:row>
      <xdr:rowOff>33383</xdr:rowOff>
    </xdr:from>
    <xdr:to>
      <xdr:col>81</xdr:col>
      <xdr:colOff>101600</xdr:colOff>
      <xdr:row>59</xdr:row>
      <xdr:rowOff>134983</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5430500" y="10148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57</xdr:row>
      <xdr:rowOff>151510</xdr:rowOff>
    </xdr:from>
    <xdr:ext cx="313932"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24333" y="992416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98878</xdr:rowOff>
    </xdr:from>
    <xdr:to>
      <xdr:col>76</xdr:col>
      <xdr:colOff>114300</xdr:colOff>
      <xdr:row>59</xdr:row>
      <xdr:rowOff>98878</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3703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35342</xdr:rowOff>
    </xdr:from>
    <xdr:to>
      <xdr:col>76</xdr:col>
      <xdr:colOff>165100</xdr:colOff>
      <xdr:row>59</xdr:row>
      <xdr:rowOff>136942</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4541500" y="10150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57</xdr:row>
      <xdr:rowOff>153469</xdr:rowOff>
    </xdr:from>
    <xdr:ext cx="313932"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35333" y="992611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98878</xdr:rowOff>
    </xdr:from>
    <xdr:to>
      <xdr:col>71</xdr:col>
      <xdr:colOff>177800</xdr:colOff>
      <xdr:row>59</xdr:row>
      <xdr:rowOff>98878</xdr:rowOff>
    </xdr:to>
    <xdr:cxnSp macro="">
      <xdr:nvCxnSpPr>
        <xdr:cNvPr id="586" name="直線コネクタ 585">
          <a:extLst>
            <a:ext uri="{FF2B5EF4-FFF2-40B4-BE49-F238E27FC236}">
              <a16:creationId xmlns:a16="http://schemas.microsoft.com/office/drawing/2014/main" id="{00000000-0008-0000-0600-00004A020000}"/>
            </a:ext>
          </a:extLst>
        </xdr:cNvPr>
        <xdr:cNvCxnSpPr/>
      </xdr:nvCxnSpPr>
      <xdr:spPr>
        <a:xfrm>
          <a:off x="1281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48078</xdr:rowOff>
    </xdr:from>
    <xdr:to>
      <xdr:col>72</xdr:col>
      <xdr:colOff>38100</xdr:colOff>
      <xdr:row>59</xdr:row>
      <xdr:rowOff>149678</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3652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140805</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2763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140805</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6268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59</xdr:row>
      <xdr:rowOff>8217</xdr:rowOff>
    </xdr:from>
    <xdr:ext cx="249299" cy="259045"/>
    <xdr:sp macro="" textlink="">
      <xdr:nvSpPr>
        <xdr:cNvPr id="597" name="失業対策事業費該当値テキスト">
          <a:extLst>
            <a:ext uri="{FF2B5EF4-FFF2-40B4-BE49-F238E27FC236}">
              <a16:creationId xmlns:a16="http://schemas.microsoft.com/office/drawing/2014/main" id="{00000000-0008-0000-0600-000055020000}"/>
            </a:ext>
          </a:extLst>
        </xdr:cNvPr>
        <xdr:cNvSpPr txBox="1"/>
      </xdr:nvSpPr>
      <xdr:spPr>
        <a:xfrm>
          <a:off x="16370300" y="10123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48078</xdr:rowOff>
    </xdr:from>
    <xdr:to>
      <xdr:col>81</xdr:col>
      <xdr:colOff>101600</xdr:colOff>
      <xdr:row>59</xdr:row>
      <xdr:rowOff>149678</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5430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140805</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5356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48078</xdr:rowOff>
    </xdr:from>
    <xdr:to>
      <xdr:col>76</xdr:col>
      <xdr:colOff>165100</xdr:colOff>
      <xdr:row>59</xdr:row>
      <xdr:rowOff>149678</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4541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140805</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4467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48078</xdr:rowOff>
    </xdr:from>
    <xdr:to>
      <xdr:col>72</xdr:col>
      <xdr:colOff>38100</xdr:colOff>
      <xdr:row>59</xdr:row>
      <xdr:rowOff>149678</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365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166205</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3578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276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57</xdr:row>
      <xdr:rowOff>166205</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689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00000000-0008-0000-06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42401</xdr:rowOff>
    </xdr:from>
    <xdr:to>
      <xdr:col>85</xdr:col>
      <xdr:colOff>126364</xdr:colOff>
      <xdr:row>78</xdr:row>
      <xdr:rowOff>160134</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6317595" y="12215351"/>
          <a:ext cx="1269" cy="131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163961</xdr:rowOff>
    </xdr:from>
    <xdr:ext cx="534377" cy="259045"/>
    <xdr:sp macro="" textlink="">
      <xdr:nvSpPr>
        <xdr:cNvPr id="630" name="公債費最小値テキスト">
          <a:extLst>
            <a:ext uri="{FF2B5EF4-FFF2-40B4-BE49-F238E27FC236}">
              <a16:creationId xmlns:a16="http://schemas.microsoft.com/office/drawing/2014/main" id="{00000000-0008-0000-0600-000076020000}"/>
            </a:ext>
          </a:extLst>
        </xdr:cNvPr>
        <xdr:cNvSpPr txBox="1"/>
      </xdr:nvSpPr>
      <xdr:spPr>
        <a:xfrm>
          <a:off x="16370300" y="13537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160134</xdr:rowOff>
    </xdr:from>
    <xdr:to>
      <xdr:col>86</xdr:col>
      <xdr:colOff>25400</xdr:colOff>
      <xdr:row>78</xdr:row>
      <xdr:rowOff>160134</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3533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160528</xdr:rowOff>
    </xdr:from>
    <xdr:ext cx="599010" cy="259045"/>
    <xdr:sp macro="" textlink="">
      <xdr:nvSpPr>
        <xdr:cNvPr id="632" name="公債費最大値テキスト">
          <a:extLst>
            <a:ext uri="{FF2B5EF4-FFF2-40B4-BE49-F238E27FC236}">
              <a16:creationId xmlns:a16="http://schemas.microsoft.com/office/drawing/2014/main" id="{00000000-0008-0000-0600-000078020000}"/>
            </a:ext>
          </a:extLst>
        </xdr:cNvPr>
        <xdr:cNvSpPr txBox="1"/>
      </xdr:nvSpPr>
      <xdr:spPr>
        <a:xfrm>
          <a:off x="16370300" y="11990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42401</xdr:rowOff>
    </xdr:from>
    <xdr:to>
      <xdr:col>86</xdr:col>
      <xdr:colOff>25400</xdr:colOff>
      <xdr:row>71</xdr:row>
      <xdr:rowOff>42401</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6230600" y="12215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12422</xdr:rowOff>
    </xdr:from>
    <xdr:to>
      <xdr:col>85</xdr:col>
      <xdr:colOff>127000</xdr:colOff>
      <xdr:row>78</xdr:row>
      <xdr:rowOff>20385</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flipV="1">
          <a:off x="15481300" y="13385522"/>
          <a:ext cx="838200" cy="7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18874</xdr:rowOff>
    </xdr:from>
    <xdr:ext cx="599010" cy="259045"/>
    <xdr:sp macro="" textlink="">
      <xdr:nvSpPr>
        <xdr:cNvPr id="635" name="公債費平均値テキスト">
          <a:extLst>
            <a:ext uri="{FF2B5EF4-FFF2-40B4-BE49-F238E27FC236}">
              <a16:creationId xmlns:a16="http://schemas.microsoft.com/office/drawing/2014/main" id="{00000000-0008-0000-0600-00007B020000}"/>
            </a:ext>
          </a:extLst>
        </xdr:cNvPr>
        <xdr:cNvSpPr txBox="1"/>
      </xdr:nvSpPr>
      <xdr:spPr>
        <a:xfrm>
          <a:off x="16370300" y="13049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167447</xdr:rowOff>
    </xdr:from>
    <xdr:to>
      <xdr:col>85</xdr:col>
      <xdr:colOff>177800</xdr:colOff>
      <xdr:row>77</xdr:row>
      <xdr:rowOff>97597</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6268700" y="13197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20385</xdr:rowOff>
    </xdr:from>
    <xdr:to>
      <xdr:col>81</xdr:col>
      <xdr:colOff>50800</xdr:colOff>
      <xdr:row>78</xdr:row>
      <xdr:rowOff>23245</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flipV="1">
          <a:off x="14592300" y="13393485"/>
          <a:ext cx="889000" cy="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7579</xdr:rowOff>
    </xdr:from>
    <xdr:to>
      <xdr:col>81</xdr:col>
      <xdr:colOff>101600</xdr:colOff>
      <xdr:row>77</xdr:row>
      <xdr:rowOff>109179</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5430500" y="1320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125706</xdr:rowOff>
    </xdr:from>
    <xdr:ext cx="59901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181795" y="12984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23245</xdr:rowOff>
    </xdr:from>
    <xdr:to>
      <xdr:col>76</xdr:col>
      <xdr:colOff>114300</xdr:colOff>
      <xdr:row>78</xdr:row>
      <xdr:rowOff>34314</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flipV="1">
          <a:off x="13703300" y="13396345"/>
          <a:ext cx="889000" cy="11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10638</xdr:rowOff>
    </xdr:from>
    <xdr:to>
      <xdr:col>76</xdr:col>
      <xdr:colOff>165100</xdr:colOff>
      <xdr:row>77</xdr:row>
      <xdr:rowOff>112238</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4541500" y="13212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128765</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292795" y="12987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34314</xdr:rowOff>
    </xdr:from>
    <xdr:to>
      <xdr:col>71</xdr:col>
      <xdr:colOff>177800</xdr:colOff>
      <xdr:row>78</xdr:row>
      <xdr:rowOff>38329</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flipV="1">
          <a:off x="12814300" y="13407414"/>
          <a:ext cx="889000" cy="4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36632</xdr:rowOff>
    </xdr:from>
    <xdr:to>
      <xdr:col>72</xdr:col>
      <xdr:colOff>38100</xdr:colOff>
      <xdr:row>77</xdr:row>
      <xdr:rowOff>138232</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3652500" y="13238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154759</xdr:rowOff>
    </xdr:from>
    <xdr:ext cx="59901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403795" y="13013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50507</xdr:rowOff>
    </xdr:from>
    <xdr:to>
      <xdr:col>67</xdr:col>
      <xdr:colOff>101600</xdr:colOff>
      <xdr:row>77</xdr:row>
      <xdr:rowOff>152107</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2763500" y="13252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168634</xdr:rowOff>
    </xdr:from>
    <xdr:ext cx="59901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514795" y="13027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133072</xdr:rowOff>
    </xdr:from>
    <xdr:to>
      <xdr:col>85</xdr:col>
      <xdr:colOff>177800</xdr:colOff>
      <xdr:row>78</xdr:row>
      <xdr:rowOff>63222</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6268700" y="13334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111499</xdr:rowOff>
    </xdr:from>
    <xdr:ext cx="599010" cy="259045"/>
    <xdr:sp macro="" textlink="">
      <xdr:nvSpPr>
        <xdr:cNvPr id="654" name="公債費該当値テキスト">
          <a:extLst>
            <a:ext uri="{FF2B5EF4-FFF2-40B4-BE49-F238E27FC236}">
              <a16:creationId xmlns:a16="http://schemas.microsoft.com/office/drawing/2014/main" id="{00000000-0008-0000-0600-00008E020000}"/>
            </a:ext>
          </a:extLst>
        </xdr:cNvPr>
        <xdr:cNvSpPr txBox="1"/>
      </xdr:nvSpPr>
      <xdr:spPr>
        <a:xfrm>
          <a:off x="16370300" y="133131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141035</xdr:rowOff>
    </xdr:from>
    <xdr:to>
      <xdr:col>81</xdr:col>
      <xdr:colOff>101600</xdr:colOff>
      <xdr:row>78</xdr:row>
      <xdr:rowOff>71185</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5430500" y="13342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78</xdr:row>
      <xdr:rowOff>62312</xdr:rowOff>
    </xdr:from>
    <xdr:ext cx="599010"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5181795" y="13435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143895</xdr:rowOff>
    </xdr:from>
    <xdr:to>
      <xdr:col>76</xdr:col>
      <xdr:colOff>165100</xdr:colOff>
      <xdr:row>78</xdr:row>
      <xdr:rowOff>74045</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4541500" y="13345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78</xdr:row>
      <xdr:rowOff>65172</xdr:rowOff>
    </xdr:from>
    <xdr:ext cx="599010"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4292795" y="134382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154964</xdr:rowOff>
    </xdr:from>
    <xdr:to>
      <xdr:col>72</xdr:col>
      <xdr:colOff>38100</xdr:colOff>
      <xdr:row>78</xdr:row>
      <xdr:rowOff>85114</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3652500" y="13356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76241</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3436111" y="13449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158979</xdr:rowOff>
    </xdr:from>
    <xdr:to>
      <xdr:col>67</xdr:col>
      <xdr:colOff>101600</xdr:colOff>
      <xdr:row>78</xdr:row>
      <xdr:rowOff>89129</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2763500" y="13360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80256</xdr:rowOff>
    </xdr:from>
    <xdr:ext cx="534377"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547111" y="13453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92</xdr:row>
      <xdr:rowOff>111777</xdr:rowOff>
    </xdr:from>
    <xdr:ext cx="685572"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168927</xdr:rowOff>
    </xdr:from>
    <xdr:ext cx="685572"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132880</xdr:rowOff>
    </xdr:from>
    <xdr:to>
      <xdr:col>85</xdr:col>
      <xdr:colOff>126364</xdr:colOff>
      <xdr:row>98</xdr:row>
      <xdr:rowOff>139619</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563380"/>
          <a:ext cx="1269" cy="13783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143446</xdr:rowOff>
    </xdr:from>
    <xdr:ext cx="313932"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694554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139619</xdr:rowOff>
    </xdr:from>
    <xdr:to>
      <xdr:col>86</xdr:col>
      <xdr:colOff>25400</xdr:colOff>
      <xdr:row>98</xdr:row>
      <xdr:rowOff>139619</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69417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79557</xdr:rowOff>
    </xdr:from>
    <xdr:ext cx="690189"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3386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1,507,459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132880</xdr:rowOff>
    </xdr:from>
    <xdr:to>
      <xdr:col>86</xdr:col>
      <xdr:colOff>25400</xdr:colOff>
      <xdr:row>90</xdr:row>
      <xdr:rowOff>132880</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563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39503</xdr:rowOff>
    </xdr:from>
    <xdr:to>
      <xdr:col>85</xdr:col>
      <xdr:colOff>127000</xdr:colOff>
      <xdr:row>98</xdr:row>
      <xdr:rowOff>63584</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5481300" y="16841603"/>
          <a:ext cx="838200" cy="24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2398</xdr:rowOff>
    </xdr:from>
    <xdr:ext cx="599010"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6330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150971</xdr:rowOff>
    </xdr:from>
    <xdr:to>
      <xdr:col>85</xdr:col>
      <xdr:colOff>177800</xdr:colOff>
      <xdr:row>98</xdr:row>
      <xdr:rowOff>81121</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781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143438</xdr:rowOff>
    </xdr:from>
    <xdr:to>
      <xdr:col>81</xdr:col>
      <xdr:colOff>50800</xdr:colOff>
      <xdr:row>98</xdr:row>
      <xdr:rowOff>63584</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4592300" y="16774088"/>
          <a:ext cx="889000" cy="91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158102</xdr:rowOff>
    </xdr:from>
    <xdr:to>
      <xdr:col>81</xdr:col>
      <xdr:colOff>101600</xdr:colOff>
      <xdr:row>98</xdr:row>
      <xdr:rowOff>88252</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788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104779</xdr:rowOff>
    </xdr:from>
    <xdr:ext cx="59901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181795" y="16563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143438</xdr:rowOff>
    </xdr:from>
    <xdr:to>
      <xdr:col>76</xdr:col>
      <xdr:colOff>114300</xdr:colOff>
      <xdr:row>97</xdr:row>
      <xdr:rowOff>159927</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3703300" y="16774088"/>
          <a:ext cx="889000" cy="16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151967</xdr:rowOff>
    </xdr:from>
    <xdr:to>
      <xdr:col>76</xdr:col>
      <xdr:colOff>165100</xdr:colOff>
      <xdr:row>98</xdr:row>
      <xdr:rowOff>82117</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782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98</xdr:row>
      <xdr:rowOff>73244</xdr:rowOff>
    </xdr:from>
    <xdr:ext cx="59901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292795" y="168753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159927</xdr:rowOff>
    </xdr:from>
    <xdr:to>
      <xdr:col>71</xdr:col>
      <xdr:colOff>177800</xdr:colOff>
      <xdr:row>98</xdr:row>
      <xdr:rowOff>15053</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2814300" y="16790577"/>
          <a:ext cx="889000" cy="2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138706</xdr:rowOff>
    </xdr:from>
    <xdr:to>
      <xdr:col>72</xdr:col>
      <xdr:colOff>38100</xdr:colOff>
      <xdr:row>98</xdr:row>
      <xdr:rowOff>68856</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769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98</xdr:row>
      <xdr:rowOff>59983</xdr:rowOff>
    </xdr:from>
    <xdr:ext cx="59901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03795" y="16862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15325</xdr:rowOff>
    </xdr:from>
    <xdr:to>
      <xdr:col>67</xdr:col>
      <xdr:colOff>101600</xdr:colOff>
      <xdr:row>98</xdr:row>
      <xdr:rowOff>116925</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817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108052</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910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160153</xdr:rowOff>
    </xdr:from>
    <xdr:to>
      <xdr:col>85</xdr:col>
      <xdr:colOff>177800</xdr:colOff>
      <xdr:row>98</xdr:row>
      <xdr:rowOff>90303</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790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129398</xdr:rowOff>
    </xdr:from>
    <xdr:ext cx="599010"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7600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12784</xdr:rowOff>
    </xdr:from>
    <xdr:to>
      <xdr:col>81</xdr:col>
      <xdr:colOff>101600</xdr:colOff>
      <xdr:row>98</xdr:row>
      <xdr:rowOff>114384</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814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105511</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214111" y="16907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92638</xdr:rowOff>
    </xdr:from>
    <xdr:to>
      <xdr:col>76</xdr:col>
      <xdr:colOff>165100</xdr:colOff>
      <xdr:row>98</xdr:row>
      <xdr:rowOff>22788</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723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39315</xdr:rowOff>
    </xdr:from>
    <xdr:ext cx="599010"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292795" y="16498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109127</xdr:rowOff>
    </xdr:from>
    <xdr:to>
      <xdr:col>72</xdr:col>
      <xdr:colOff>38100</xdr:colOff>
      <xdr:row>98</xdr:row>
      <xdr:rowOff>39277</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739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55804</xdr:rowOff>
    </xdr:from>
    <xdr:ext cx="599010"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03795" y="16515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135703</xdr:rowOff>
    </xdr:from>
    <xdr:to>
      <xdr:col>67</xdr:col>
      <xdr:colOff>101600</xdr:colOff>
      <xdr:row>98</xdr:row>
      <xdr:rowOff>65853</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766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96</xdr:row>
      <xdr:rowOff>82380</xdr:rowOff>
    </xdr:from>
    <xdr:ext cx="599010"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14795" y="16541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投資及び出資金グラフ枠">
          <a:extLst>
            <a:ext uri="{FF2B5EF4-FFF2-40B4-BE49-F238E27FC236}">
              <a16:creationId xmlns:a16="http://schemas.microsoft.com/office/drawing/2014/main" id="{00000000-0008-0000-0600-0000E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55004</xdr:rowOff>
    </xdr:from>
    <xdr:to>
      <xdr:col>116</xdr:col>
      <xdr:colOff>62864</xdr:colOff>
      <xdr:row>39</xdr:row>
      <xdr:rowOff>98878</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flipV="1">
          <a:off x="22159595" y="5369954"/>
          <a:ext cx="1269" cy="14154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4" name="投資及び出資金最小値テキスト">
          <a:extLst>
            <a:ext uri="{FF2B5EF4-FFF2-40B4-BE49-F238E27FC236}">
              <a16:creationId xmlns:a16="http://schemas.microsoft.com/office/drawing/2014/main" id="{00000000-0008-0000-0600-0000E8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1681</xdr:rowOff>
    </xdr:from>
    <xdr:ext cx="534377" cy="259045"/>
    <xdr:sp macro="" textlink="">
      <xdr:nvSpPr>
        <xdr:cNvPr id="746" name="投資及び出資金最大値テキスト">
          <a:extLst>
            <a:ext uri="{FF2B5EF4-FFF2-40B4-BE49-F238E27FC236}">
              <a16:creationId xmlns:a16="http://schemas.microsoft.com/office/drawing/2014/main" id="{00000000-0008-0000-0600-0000EA020000}"/>
            </a:ext>
          </a:extLst>
        </xdr:cNvPr>
        <xdr:cNvSpPr txBox="1"/>
      </xdr:nvSpPr>
      <xdr:spPr>
        <a:xfrm>
          <a:off x="22212300" y="5145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55004</xdr:rowOff>
    </xdr:from>
    <xdr:to>
      <xdr:col>116</xdr:col>
      <xdr:colOff>152400</xdr:colOff>
      <xdr:row>31</xdr:row>
      <xdr:rowOff>55004</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2072600" y="5369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112104</xdr:rowOff>
    </xdr:from>
    <xdr:ext cx="469744" cy="259045"/>
    <xdr:sp macro="" textlink="">
      <xdr:nvSpPr>
        <xdr:cNvPr id="749" name="投資及び出資金平均値テキスト">
          <a:extLst>
            <a:ext uri="{FF2B5EF4-FFF2-40B4-BE49-F238E27FC236}">
              <a16:creationId xmlns:a16="http://schemas.microsoft.com/office/drawing/2014/main" id="{00000000-0008-0000-0600-0000ED020000}"/>
            </a:ext>
          </a:extLst>
        </xdr:cNvPr>
        <xdr:cNvSpPr txBox="1"/>
      </xdr:nvSpPr>
      <xdr:spPr>
        <a:xfrm>
          <a:off x="22212300" y="64557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89226</xdr:rowOff>
    </xdr:from>
    <xdr:to>
      <xdr:col>116</xdr:col>
      <xdr:colOff>114300</xdr:colOff>
      <xdr:row>39</xdr:row>
      <xdr:rowOff>19376</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2110700" y="660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160827</xdr:rowOff>
    </xdr:from>
    <xdr:to>
      <xdr:col>112</xdr:col>
      <xdr:colOff>38100</xdr:colOff>
      <xdr:row>39</xdr:row>
      <xdr:rowOff>90977</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21272500" y="6675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107504</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088428" y="6451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4" name="直線コネクタ 753">
          <a:extLst>
            <a:ext uri="{FF2B5EF4-FFF2-40B4-BE49-F238E27FC236}">
              <a16:creationId xmlns:a16="http://schemas.microsoft.com/office/drawing/2014/main" id="{00000000-0008-0000-0600-0000F2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3077</xdr:rowOff>
    </xdr:from>
    <xdr:to>
      <xdr:col>107</xdr:col>
      <xdr:colOff>101600</xdr:colOff>
      <xdr:row>39</xdr:row>
      <xdr:rowOff>104677</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20383500" y="6689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121204</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199428" y="6464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7" name="直線コネクタ 756">
          <a:extLst>
            <a:ext uri="{FF2B5EF4-FFF2-40B4-BE49-F238E27FC236}">
              <a16:creationId xmlns:a16="http://schemas.microsoft.com/office/drawing/2014/main" id="{00000000-0008-0000-0600-0000F5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7257</xdr:rowOff>
    </xdr:from>
    <xdr:to>
      <xdr:col>102</xdr:col>
      <xdr:colOff>165100</xdr:colOff>
      <xdr:row>39</xdr:row>
      <xdr:rowOff>108857</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9494500" y="6693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125384</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10428" y="6469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7437</xdr:rowOff>
    </xdr:from>
    <xdr:to>
      <xdr:col>98</xdr:col>
      <xdr:colOff>38100</xdr:colOff>
      <xdr:row>39</xdr:row>
      <xdr:rowOff>109037</xdr:rowOff>
    </xdr:to>
    <xdr:sp macro="" textlink="">
      <xdr:nvSpPr>
        <xdr:cNvPr id="760" name="フローチャート: 判断 759">
          <a:extLst>
            <a:ext uri="{FF2B5EF4-FFF2-40B4-BE49-F238E27FC236}">
              <a16:creationId xmlns:a16="http://schemas.microsoft.com/office/drawing/2014/main" id="{00000000-0008-0000-0600-0000F8020000}"/>
            </a:ext>
          </a:extLst>
        </xdr:cNvPr>
        <xdr:cNvSpPr/>
      </xdr:nvSpPr>
      <xdr:spPr>
        <a:xfrm>
          <a:off x="18605500" y="6693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125564</xdr:rowOff>
    </xdr:from>
    <xdr:ext cx="469744"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421428" y="6469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68" name="投資及び出資金該当値テキスト">
          <a:extLst>
            <a:ext uri="{FF2B5EF4-FFF2-40B4-BE49-F238E27FC236}">
              <a16:creationId xmlns:a16="http://schemas.microsoft.com/office/drawing/2014/main" id="{00000000-0008-0000-0600-00000003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5" name="楕円 774">
          <a:extLst>
            <a:ext uri="{FF2B5EF4-FFF2-40B4-BE49-F238E27FC236}">
              <a16:creationId xmlns:a16="http://schemas.microsoft.com/office/drawing/2014/main" id="{00000000-0008-0000-0600-000007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a:extLst>
            <a:ext uri="{FF2B5EF4-FFF2-40B4-BE49-F238E27FC236}">
              <a16:creationId xmlns:a16="http://schemas.microsoft.com/office/drawing/2014/main" id="{00000000-0008-0000-0600-00001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53</xdr:row>
      <xdr:rowOff>168927</xdr:rowOff>
    </xdr:from>
    <xdr:ext cx="59541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692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51</xdr:row>
      <xdr:rowOff>130827</xdr:rowOff>
    </xdr:from>
    <xdr:ext cx="59541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692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9" name="貸付金グラフ枠">
          <a:extLst>
            <a:ext uri="{FF2B5EF4-FFF2-40B4-BE49-F238E27FC236}">
              <a16:creationId xmlns:a16="http://schemas.microsoft.com/office/drawing/2014/main" id="{00000000-0008-0000-0600-00001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76515</xdr:rowOff>
    </xdr:from>
    <xdr:to>
      <xdr:col>116</xdr:col>
      <xdr:colOff>62864</xdr:colOff>
      <xdr:row>59</xdr:row>
      <xdr:rowOff>44450</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flipV="1">
          <a:off x="22159595" y="9334815"/>
          <a:ext cx="1269" cy="8251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801" name="貸付金最小値テキスト">
          <a:extLst>
            <a:ext uri="{FF2B5EF4-FFF2-40B4-BE49-F238E27FC236}">
              <a16:creationId xmlns:a16="http://schemas.microsoft.com/office/drawing/2014/main" id="{00000000-0008-0000-0600-000021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23192</xdr:rowOff>
    </xdr:from>
    <xdr:ext cx="599010" cy="259045"/>
    <xdr:sp macro="" textlink="">
      <xdr:nvSpPr>
        <xdr:cNvPr id="803" name="貸付金最大値テキスト">
          <a:extLst>
            <a:ext uri="{FF2B5EF4-FFF2-40B4-BE49-F238E27FC236}">
              <a16:creationId xmlns:a16="http://schemas.microsoft.com/office/drawing/2014/main" id="{00000000-0008-0000-0600-000023030000}"/>
            </a:ext>
          </a:extLst>
        </xdr:cNvPr>
        <xdr:cNvSpPr txBox="1"/>
      </xdr:nvSpPr>
      <xdr:spPr>
        <a:xfrm>
          <a:off x="22212300" y="91100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76515</xdr:rowOff>
    </xdr:from>
    <xdr:to>
      <xdr:col>116</xdr:col>
      <xdr:colOff>152400</xdr:colOff>
      <xdr:row>54</xdr:row>
      <xdr:rowOff>76515</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2072600" y="93348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19045</xdr:rowOff>
    </xdr:from>
    <xdr:to>
      <xdr:col>116</xdr:col>
      <xdr:colOff>63500</xdr:colOff>
      <xdr:row>59</xdr:row>
      <xdr:rowOff>20172</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21323300" y="10134595"/>
          <a:ext cx="838200" cy="1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121012</xdr:rowOff>
    </xdr:from>
    <xdr:ext cx="469744" cy="259045"/>
    <xdr:sp macro="" textlink="">
      <xdr:nvSpPr>
        <xdr:cNvPr id="806" name="貸付金平均値テキスト">
          <a:extLst>
            <a:ext uri="{FF2B5EF4-FFF2-40B4-BE49-F238E27FC236}">
              <a16:creationId xmlns:a16="http://schemas.microsoft.com/office/drawing/2014/main" id="{00000000-0008-0000-0600-000026030000}"/>
            </a:ext>
          </a:extLst>
        </xdr:cNvPr>
        <xdr:cNvSpPr txBox="1"/>
      </xdr:nvSpPr>
      <xdr:spPr>
        <a:xfrm>
          <a:off x="22212300" y="98936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98135</xdr:rowOff>
    </xdr:from>
    <xdr:to>
      <xdr:col>116</xdr:col>
      <xdr:colOff>114300</xdr:colOff>
      <xdr:row>59</xdr:row>
      <xdr:rowOff>28285</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22110700" y="10042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50</xdr:row>
      <xdr:rowOff>155032</xdr:rowOff>
    </xdr:from>
    <xdr:to>
      <xdr:col>111</xdr:col>
      <xdr:colOff>177800</xdr:colOff>
      <xdr:row>59</xdr:row>
      <xdr:rowOff>20172</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20434300" y="8727532"/>
          <a:ext cx="889000" cy="1408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106579</xdr:rowOff>
    </xdr:from>
    <xdr:to>
      <xdr:col>112</xdr:col>
      <xdr:colOff>38100</xdr:colOff>
      <xdr:row>59</xdr:row>
      <xdr:rowOff>36729</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1272500" y="10050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53256</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088428" y="9825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50</xdr:row>
      <xdr:rowOff>155032</xdr:rowOff>
    </xdr:from>
    <xdr:to>
      <xdr:col>107</xdr:col>
      <xdr:colOff>50800</xdr:colOff>
      <xdr:row>59</xdr:row>
      <xdr:rowOff>21079</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flipV="1">
          <a:off x="19545300" y="8727532"/>
          <a:ext cx="889000" cy="1409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104277</xdr:rowOff>
    </xdr:from>
    <xdr:to>
      <xdr:col>107</xdr:col>
      <xdr:colOff>101600</xdr:colOff>
      <xdr:row>59</xdr:row>
      <xdr:rowOff>34427</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20383500" y="10048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25554</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0199428" y="10141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21079</xdr:rowOff>
    </xdr:from>
    <xdr:to>
      <xdr:col>102</xdr:col>
      <xdr:colOff>114300</xdr:colOff>
      <xdr:row>59</xdr:row>
      <xdr:rowOff>21773</xdr:rowOff>
    </xdr:to>
    <xdr:cxnSp macro="">
      <xdr:nvCxnSpPr>
        <xdr:cNvPr id="814" name="直線コネクタ 813">
          <a:extLst>
            <a:ext uri="{FF2B5EF4-FFF2-40B4-BE49-F238E27FC236}">
              <a16:creationId xmlns:a16="http://schemas.microsoft.com/office/drawing/2014/main" id="{00000000-0008-0000-0600-00002E030000}"/>
            </a:ext>
          </a:extLst>
        </xdr:cNvPr>
        <xdr:cNvCxnSpPr/>
      </xdr:nvCxnSpPr>
      <xdr:spPr>
        <a:xfrm flipV="1">
          <a:off x="18656300" y="10136629"/>
          <a:ext cx="889000" cy="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104361</xdr:rowOff>
    </xdr:from>
    <xdr:to>
      <xdr:col>102</xdr:col>
      <xdr:colOff>165100</xdr:colOff>
      <xdr:row>59</xdr:row>
      <xdr:rowOff>34511</xdr:rowOff>
    </xdr:to>
    <xdr:sp macro="" textlink="">
      <xdr:nvSpPr>
        <xdr:cNvPr id="815" name="フローチャート: 判断 814">
          <a:extLst>
            <a:ext uri="{FF2B5EF4-FFF2-40B4-BE49-F238E27FC236}">
              <a16:creationId xmlns:a16="http://schemas.microsoft.com/office/drawing/2014/main" id="{00000000-0008-0000-0600-00002F030000}"/>
            </a:ext>
          </a:extLst>
        </xdr:cNvPr>
        <xdr:cNvSpPr/>
      </xdr:nvSpPr>
      <xdr:spPr>
        <a:xfrm>
          <a:off x="19494500" y="10048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51038</xdr:rowOff>
    </xdr:from>
    <xdr:ext cx="469744"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10428" y="9823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103066</xdr:rowOff>
    </xdr:from>
    <xdr:to>
      <xdr:col>98</xdr:col>
      <xdr:colOff>38100</xdr:colOff>
      <xdr:row>59</xdr:row>
      <xdr:rowOff>33216</xdr:rowOff>
    </xdr:to>
    <xdr:sp macro="" textlink="">
      <xdr:nvSpPr>
        <xdr:cNvPr id="817" name="フローチャート: 判断 816">
          <a:extLst>
            <a:ext uri="{FF2B5EF4-FFF2-40B4-BE49-F238E27FC236}">
              <a16:creationId xmlns:a16="http://schemas.microsoft.com/office/drawing/2014/main" id="{00000000-0008-0000-0600-000031030000}"/>
            </a:ext>
          </a:extLst>
        </xdr:cNvPr>
        <xdr:cNvSpPr/>
      </xdr:nvSpPr>
      <xdr:spPr>
        <a:xfrm>
          <a:off x="18605500" y="10047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49743</xdr:rowOff>
    </xdr:from>
    <xdr:ext cx="469744"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8421428" y="9822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139695</xdr:rowOff>
    </xdr:from>
    <xdr:to>
      <xdr:col>116</xdr:col>
      <xdr:colOff>114300</xdr:colOff>
      <xdr:row>59</xdr:row>
      <xdr:rowOff>69845</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2110700" y="10083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76563</xdr:rowOff>
    </xdr:from>
    <xdr:ext cx="469744" cy="259045"/>
    <xdr:sp macro="" textlink="">
      <xdr:nvSpPr>
        <xdr:cNvPr id="825" name="貸付金該当値テキスト">
          <a:extLst>
            <a:ext uri="{FF2B5EF4-FFF2-40B4-BE49-F238E27FC236}">
              <a16:creationId xmlns:a16="http://schemas.microsoft.com/office/drawing/2014/main" id="{00000000-0008-0000-0600-000039030000}"/>
            </a:ext>
          </a:extLst>
        </xdr:cNvPr>
        <xdr:cNvSpPr txBox="1"/>
      </xdr:nvSpPr>
      <xdr:spPr>
        <a:xfrm>
          <a:off x="22212300" y="10020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140822</xdr:rowOff>
    </xdr:from>
    <xdr:to>
      <xdr:col>112</xdr:col>
      <xdr:colOff>38100</xdr:colOff>
      <xdr:row>59</xdr:row>
      <xdr:rowOff>70972</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21272500" y="10084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62099</xdr:rowOff>
    </xdr:from>
    <xdr:ext cx="469744"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21088428" y="10177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50</xdr:row>
      <xdr:rowOff>104232</xdr:rowOff>
    </xdr:from>
    <xdr:to>
      <xdr:col>107</xdr:col>
      <xdr:colOff>101600</xdr:colOff>
      <xdr:row>51</xdr:row>
      <xdr:rowOff>34382</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20383500" y="8676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49</xdr:row>
      <xdr:rowOff>50909</xdr:rowOff>
    </xdr:from>
    <xdr:ext cx="599010"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20134795" y="8451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141729</xdr:rowOff>
    </xdr:from>
    <xdr:to>
      <xdr:col>102</xdr:col>
      <xdr:colOff>165100</xdr:colOff>
      <xdr:row>59</xdr:row>
      <xdr:rowOff>71879</xdr:rowOff>
    </xdr:to>
    <xdr:sp macro="" textlink="">
      <xdr:nvSpPr>
        <xdr:cNvPr id="830" name="楕円 829">
          <a:extLst>
            <a:ext uri="{FF2B5EF4-FFF2-40B4-BE49-F238E27FC236}">
              <a16:creationId xmlns:a16="http://schemas.microsoft.com/office/drawing/2014/main" id="{00000000-0008-0000-0600-00003E030000}"/>
            </a:ext>
          </a:extLst>
        </xdr:cNvPr>
        <xdr:cNvSpPr/>
      </xdr:nvSpPr>
      <xdr:spPr>
        <a:xfrm>
          <a:off x="19494500" y="10085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63006</xdr:rowOff>
    </xdr:from>
    <xdr:ext cx="469744"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9310428" y="10178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142423</xdr:rowOff>
    </xdr:from>
    <xdr:to>
      <xdr:col>98</xdr:col>
      <xdr:colOff>38100</xdr:colOff>
      <xdr:row>59</xdr:row>
      <xdr:rowOff>72573</xdr:rowOff>
    </xdr:to>
    <xdr:sp macro="" textlink="">
      <xdr:nvSpPr>
        <xdr:cNvPr id="832" name="楕円 831">
          <a:extLst>
            <a:ext uri="{FF2B5EF4-FFF2-40B4-BE49-F238E27FC236}">
              <a16:creationId xmlns:a16="http://schemas.microsoft.com/office/drawing/2014/main" id="{00000000-0008-0000-0600-000040030000}"/>
            </a:ext>
          </a:extLst>
        </xdr:cNvPr>
        <xdr:cNvSpPr/>
      </xdr:nvSpPr>
      <xdr:spPr>
        <a:xfrm>
          <a:off x="18605500" y="10086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63700</xdr:rowOff>
    </xdr:from>
    <xdr:ext cx="469744"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8421428" y="10179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1" name="正方形/長方形 840">
          <a:extLst>
            <a:ext uri="{FF2B5EF4-FFF2-40B4-BE49-F238E27FC236}">
              <a16:creationId xmlns:a16="http://schemas.microsoft.com/office/drawing/2014/main" id="{00000000-0008-0000-0600-000049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78</xdr:row>
      <xdr:rowOff>139700</xdr:rowOff>
    </xdr:from>
    <xdr:to>
      <xdr:col>120</xdr:col>
      <xdr:colOff>114300</xdr:colOff>
      <xdr:row>78</xdr:row>
      <xdr:rowOff>139700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77</xdr:row>
      <xdr:rowOff>168927</xdr:rowOff>
    </xdr:from>
    <xdr:ext cx="248786"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8039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75</xdr:row>
      <xdr:rowOff>54627</xdr:rowOff>
    </xdr:from>
    <xdr:ext cx="59541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692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72</xdr:row>
      <xdr:rowOff>111777</xdr:rowOff>
    </xdr:from>
    <xdr:ext cx="59541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692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168927</xdr:rowOff>
    </xdr:from>
    <xdr:ext cx="59541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692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4" name="繰出金グラフ枠">
          <a:extLst>
            <a:ext uri="{FF2B5EF4-FFF2-40B4-BE49-F238E27FC236}">
              <a16:creationId xmlns:a16="http://schemas.microsoft.com/office/drawing/2014/main" id="{00000000-0008-0000-0600-00005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142718</xdr:rowOff>
    </xdr:from>
    <xdr:to>
      <xdr:col>116</xdr:col>
      <xdr:colOff>62864</xdr:colOff>
      <xdr:row>78</xdr:row>
      <xdr:rowOff>35344</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2159595" y="12144218"/>
          <a:ext cx="1269" cy="12642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39171</xdr:rowOff>
    </xdr:from>
    <xdr:ext cx="534377" cy="259045"/>
    <xdr:sp macro="" textlink="">
      <xdr:nvSpPr>
        <xdr:cNvPr id="856" name="繰出金最小値テキスト">
          <a:extLst>
            <a:ext uri="{FF2B5EF4-FFF2-40B4-BE49-F238E27FC236}">
              <a16:creationId xmlns:a16="http://schemas.microsoft.com/office/drawing/2014/main" id="{00000000-0008-0000-0600-000058030000}"/>
            </a:ext>
          </a:extLst>
        </xdr:cNvPr>
        <xdr:cNvSpPr txBox="1"/>
      </xdr:nvSpPr>
      <xdr:spPr>
        <a:xfrm>
          <a:off x="22212300" y="13412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35344</xdr:rowOff>
    </xdr:from>
    <xdr:to>
      <xdr:col>116</xdr:col>
      <xdr:colOff>152400</xdr:colOff>
      <xdr:row>78</xdr:row>
      <xdr:rowOff>35344</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3408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89395</xdr:rowOff>
    </xdr:from>
    <xdr:ext cx="599010" cy="259045"/>
    <xdr:sp macro="" textlink="">
      <xdr:nvSpPr>
        <xdr:cNvPr id="858" name="繰出金最大値テキスト">
          <a:extLst>
            <a:ext uri="{FF2B5EF4-FFF2-40B4-BE49-F238E27FC236}">
              <a16:creationId xmlns:a16="http://schemas.microsoft.com/office/drawing/2014/main" id="{00000000-0008-0000-0600-00005A030000}"/>
            </a:ext>
          </a:extLst>
        </xdr:cNvPr>
        <xdr:cNvSpPr txBox="1"/>
      </xdr:nvSpPr>
      <xdr:spPr>
        <a:xfrm>
          <a:off x="22212300" y="11919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142718</xdr:rowOff>
    </xdr:from>
    <xdr:to>
      <xdr:col>116</xdr:col>
      <xdr:colOff>152400</xdr:colOff>
      <xdr:row>70</xdr:row>
      <xdr:rowOff>142718</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21442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81485</xdr:rowOff>
    </xdr:from>
    <xdr:to>
      <xdr:col>116</xdr:col>
      <xdr:colOff>63500</xdr:colOff>
      <xdr:row>77</xdr:row>
      <xdr:rowOff>43931</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a:off x="21323300" y="13111685"/>
          <a:ext cx="838200" cy="133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68192</xdr:rowOff>
    </xdr:from>
    <xdr:ext cx="534377" cy="259045"/>
    <xdr:sp macro="" textlink="">
      <xdr:nvSpPr>
        <xdr:cNvPr id="861" name="繰出金平均値テキスト">
          <a:extLst>
            <a:ext uri="{FF2B5EF4-FFF2-40B4-BE49-F238E27FC236}">
              <a16:creationId xmlns:a16="http://schemas.microsoft.com/office/drawing/2014/main" id="{00000000-0008-0000-0600-00005D030000}"/>
            </a:ext>
          </a:extLst>
        </xdr:cNvPr>
        <xdr:cNvSpPr txBox="1"/>
      </xdr:nvSpPr>
      <xdr:spPr>
        <a:xfrm>
          <a:off x="22212300" y="129269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45315</xdr:rowOff>
    </xdr:from>
    <xdr:to>
      <xdr:col>116</xdr:col>
      <xdr:colOff>114300</xdr:colOff>
      <xdr:row>76</xdr:row>
      <xdr:rowOff>146915</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2110700" y="13075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81485</xdr:rowOff>
    </xdr:from>
    <xdr:to>
      <xdr:col>111</xdr:col>
      <xdr:colOff>177800</xdr:colOff>
      <xdr:row>76</xdr:row>
      <xdr:rowOff>109727</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20434300" y="13111685"/>
          <a:ext cx="889000" cy="28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88799</xdr:rowOff>
    </xdr:from>
    <xdr:to>
      <xdr:col>112</xdr:col>
      <xdr:colOff>38100</xdr:colOff>
      <xdr:row>76</xdr:row>
      <xdr:rowOff>18949</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1272500" y="12947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74</xdr:row>
      <xdr:rowOff>35476</xdr:rowOff>
    </xdr:from>
    <xdr:ext cx="59901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23795" y="12722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109727</xdr:rowOff>
    </xdr:from>
    <xdr:to>
      <xdr:col>107</xdr:col>
      <xdr:colOff>50800</xdr:colOff>
      <xdr:row>76</xdr:row>
      <xdr:rowOff>126189</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flipV="1">
          <a:off x="19545300" y="13139927"/>
          <a:ext cx="889000" cy="16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66424</xdr:rowOff>
    </xdr:from>
    <xdr:to>
      <xdr:col>107</xdr:col>
      <xdr:colOff>101600</xdr:colOff>
      <xdr:row>75</xdr:row>
      <xdr:rowOff>168024</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20383500" y="12925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74</xdr:row>
      <xdr:rowOff>13101</xdr:rowOff>
    </xdr:from>
    <xdr:ext cx="59901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34795" y="127004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114622</xdr:rowOff>
    </xdr:from>
    <xdr:to>
      <xdr:col>102</xdr:col>
      <xdr:colOff>114300</xdr:colOff>
      <xdr:row>76</xdr:row>
      <xdr:rowOff>126189</xdr:rowOff>
    </xdr:to>
    <xdr:cxnSp macro="">
      <xdr:nvCxnSpPr>
        <xdr:cNvPr id="869" name="直線コネクタ 868">
          <a:extLst>
            <a:ext uri="{FF2B5EF4-FFF2-40B4-BE49-F238E27FC236}">
              <a16:creationId xmlns:a16="http://schemas.microsoft.com/office/drawing/2014/main" id="{00000000-0008-0000-0600-000065030000}"/>
            </a:ext>
          </a:extLst>
        </xdr:cNvPr>
        <xdr:cNvCxnSpPr/>
      </xdr:nvCxnSpPr>
      <xdr:spPr>
        <a:xfrm>
          <a:off x="18656300" y="13144822"/>
          <a:ext cx="889000" cy="11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91694</xdr:rowOff>
    </xdr:from>
    <xdr:to>
      <xdr:col>102</xdr:col>
      <xdr:colOff>165100</xdr:colOff>
      <xdr:row>76</xdr:row>
      <xdr:rowOff>21844</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9494500" y="1295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74</xdr:row>
      <xdr:rowOff>38371</xdr:rowOff>
    </xdr:from>
    <xdr:ext cx="59901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245795" y="127256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89343</xdr:rowOff>
    </xdr:from>
    <xdr:to>
      <xdr:col>98</xdr:col>
      <xdr:colOff>38100</xdr:colOff>
      <xdr:row>76</xdr:row>
      <xdr:rowOff>19493</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8605500" y="12948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74</xdr:row>
      <xdr:rowOff>36020</xdr:rowOff>
    </xdr:from>
    <xdr:ext cx="59901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356795" y="127233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164581</xdr:rowOff>
    </xdr:from>
    <xdr:to>
      <xdr:col>116</xdr:col>
      <xdr:colOff>114300</xdr:colOff>
      <xdr:row>77</xdr:row>
      <xdr:rowOff>94731</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2110700" y="13194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143008</xdr:rowOff>
    </xdr:from>
    <xdr:ext cx="534377" cy="259045"/>
    <xdr:sp macro="" textlink="">
      <xdr:nvSpPr>
        <xdr:cNvPr id="880" name="繰出金該当値テキスト">
          <a:extLst>
            <a:ext uri="{FF2B5EF4-FFF2-40B4-BE49-F238E27FC236}">
              <a16:creationId xmlns:a16="http://schemas.microsoft.com/office/drawing/2014/main" id="{00000000-0008-0000-0600-000070030000}"/>
            </a:ext>
          </a:extLst>
        </xdr:cNvPr>
        <xdr:cNvSpPr txBox="1"/>
      </xdr:nvSpPr>
      <xdr:spPr>
        <a:xfrm>
          <a:off x="22212300" y="13173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30685</xdr:rowOff>
    </xdr:from>
    <xdr:to>
      <xdr:col>112</xdr:col>
      <xdr:colOff>38100</xdr:colOff>
      <xdr:row>76</xdr:row>
      <xdr:rowOff>132285</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1272500" y="13060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123412</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1056111" y="13153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58927</xdr:rowOff>
    </xdr:from>
    <xdr:to>
      <xdr:col>107</xdr:col>
      <xdr:colOff>101600</xdr:colOff>
      <xdr:row>76</xdr:row>
      <xdr:rowOff>160527</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0383500" y="13089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151654</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0167111" y="13181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75389</xdr:rowOff>
    </xdr:from>
    <xdr:to>
      <xdr:col>102</xdr:col>
      <xdr:colOff>165100</xdr:colOff>
      <xdr:row>77</xdr:row>
      <xdr:rowOff>5539</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9494500" y="13105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168116</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9278111" y="13198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63822</xdr:rowOff>
    </xdr:from>
    <xdr:to>
      <xdr:col>98</xdr:col>
      <xdr:colOff>38100</xdr:colOff>
      <xdr:row>76</xdr:row>
      <xdr:rowOff>165422</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8605500" y="13094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156549</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389111" y="13186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3" name="前年度繰上充用金グラフ枠">
          <a:extLst>
            <a:ext uri="{FF2B5EF4-FFF2-40B4-BE49-F238E27FC236}">
              <a16:creationId xmlns:a16="http://schemas.microsoft.com/office/drawing/2014/main" id="{00000000-0008-0000-0600-00008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5" name="前年度繰上充用金最小値テキスト">
          <a:extLst>
            <a:ext uri="{FF2B5EF4-FFF2-40B4-BE49-F238E27FC236}">
              <a16:creationId xmlns:a16="http://schemas.microsoft.com/office/drawing/2014/main" id="{00000000-0008-0000-0600-00008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7" name="前年度繰上充用金最大値テキスト">
          <a:extLst>
            <a:ext uri="{FF2B5EF4-FFF2-40B4-BE49-F238E27FC236}">
              <a16:creationId xmlns:a16="http://schemas.microsoft.com/office/drawing/2014/main" id="{00000000-0008-0000-0600-00008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0" name="前年度繰上充用金平均値テキスト">
          <a:extLst>
            <a:ext uri="{FF2B5EF4-FFF2-40B4-BE49-F238E27FC236}">
              <a16:creationId xmlns:a16="http://schemas.microsoft.com/office/drawing/2014/main" id="{00000000-0008-0000-0600-00008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8" name="直線コネクタ 917">
          <a:extLst>
            <a:ext uri="{FF2B5EF4-FFF2-40B4-BE49-F238E27FC236}">
              <a16:creationId xmlns:a16="http://schemas.microsoft.com/office/drawing/2014/main" id="{00000000-0008-0000-0600-00009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9" name="前年度繰上充用金該当値テキスト">
          <a:extLst>
            <a:ext uri="{FF2B5EF4-FFF2-40B4-BE49-F238E27FC236}">
              <a16:creationId xmlns:a16="http://schemas.microsoft.com/office/drawing/2014/main" id="{00000000-0008-0000-0600-0000A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0" name="テキスト ボックス 939">
          <a:extLst>
            <a:ext uri="{FF2B5EF4-FFF2-40B4-BE49-F238E27FC236}">
              <a16:creationId xmlns:a16="http://schemas.microsoft.com/office/drawing/2014/main" id="{00000000-0008-0000-0600-0000A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扶助費については、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対前年比</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7,531</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千円の増加となったものの、</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類似団体平均を</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僅かに</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下回った。今後は、社会保障費全般の伸びを考慮しながらも、更なる健全性に努める。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補助費等については、大間消防署建設にあたり、一部事務組合への負担が増となった</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前年と比較し、例年どおりの数値となったことから</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、これまで同様、健全性に努める。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公債費については、住民一人当たり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106,812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円であり、</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類似団体平均を下回っているものの、</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僅かずつではある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上昇傾向が続いている。今後も健全な財政運営を目的とした地方債の適正な発行に努めることにより、財政の健全化を目指す。</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積立金については、対前年比</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26,335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となった</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ものの、類似団体平均を僅かに下回っている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。今後も健全な財政運営を目的とした基金の造成に努める。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青森県大間町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4,649
4,633
52.09
5,184,098
5,004,757
179,341
2,614,922
3,873,964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42.0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議会費グラフ枠">
          <a:extLst>
            <a:ext uri="{FF2B5EF4-FFF2-40B4-BE49-F238E27FC236}">
              <a16:creationId xmlns:a16="http://schemas.microsoft.com/office/drawing/2014/main" id="{00000000-0008-0000-07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27115</xdr:rowOff>
    </xdr:from>
    <xdr:to>
      <xdr:col>24</xdr:col>
      <xdr:colOff>62865</xdr:colOff>
      <xdr:row>38</xdr:row>
      <xdr:rowOff>33230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flipV="1">
          <a:off x="4633595" y="5170615"/>
          <a:ext cx="1270" cy="1377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37057</xdr:rowOff>
    </xdr:from>
    <xdr:ext cx="469744" cy="259045"/>
    <xdr:sp macro="" textlink="">
      <xdr:nvSpPr>
        <xdr:cNvPr id="56" name="議会費最小値テキスト">
          <a:extLst>
            <a:ext uri="{FF2B5EF4-FFF2-40B4-BE49-F238E27FC236}">
              <a16:creationId xmlns:a16="http://schemas.microsoft.com/office/drawing/2014/main" id="{00000000-0008-0000-0700-000038000000}"/>
            </a:ext>
          </a:extLst>
        </xdr:cNvPr>
        <xdr:cNvSpPr txBox="1"/>
      </xdr:nvSpPr>
      <xdr:spPr>
        <a:xfrm>
          <a:off x="4686300" y="655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33230</xdr:rowOff>
    </xdr:from>
    <xdr:to>
      <xdr:col>24</xdr:col>
      <xdr:colOff>152400</xdr:colOff>
      <xdr:row>38</xdr:row>
      <xdr:rowOff>33230</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654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145242</xdr:rowOff>
    </xdr:from>
    <xdr:ext cx="534377" cy="259045"/>
    <xdr:sp macro="" textlink="">
      <xdr:nvSpPr>
        <xdr:cNvPr id="58" name="議会費最大値テキスト">
          <a:extLst>
            <a:ext uri="{FF2B5EF4-FFF2-40B4-BE49-F238E27FC236}">
              <a16:creationId xmlns:a16="http://schemas.microsoft.com/office/drawing/2014/main" id="{00000000-0008-0000-0700-00003A000000}"/>
            </a:ext>
          </a:extLst>
        </xdr:cNvPr>
        <xdr:cNvSpPr txBox="1"/>
      </xdr:nvSpPr>
      <xdr:spPr>
        <a:xfrm>
          <a:off x="4686300" y="4945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81,910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27115</xdr:rowOff>
    </xdr:from>
    <xdr:to>
      <xdr:col>24</xdr:col>
      <xdr:colOff>152400</xdr:colOff>
      <xdr:row>30</xdr:row>
      <xdr:rowOff>27115</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4546600" y="5170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119621</xdr:rowOff>
    </xdr:from>
    <xdr:to>
      <xdr:col>24</xdr:col>
      <xdr:colOff>63500</xdr:colOff>
      <xdr:row>37</xdr:row>
      <xdr:rowOff>122650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3797300" y="6463271"/>
          <a:ext cx="838200" cy="3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161917</xdr:rowOff>
    </xdr:from>
    <xdr:ext cx="534377" cy="259045"/>
    <xdr:sp macro="" textlink="">
      <xdr:nvSpPr>
        <xdr:cNvPr id="61" name="議会費平均値テキスト">
          <a:extLst>
            <a:ext uri="{FF2B5EF4-FFF2-40B4-BE49-F238E27FC236}">
              <a16:creationId xmlns:a16="http://schemas.microsoft.com/office/drawing/2014/main" id="{00000000-0008-0000-0700-00003D000000}"/>
            </a:ext>
          </a:extLst>
        </xdr:cNvPr>
        <xdr:cNvSpPr txBox="1"/>
      </xdr:nvSpPr>
      <xdr:spPr>
        <a:xfrm>
          <a:off x="4686300" y="61626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139040</xdr:rowOff>
    </xdr:from>
    <xdr:to>
      <xdr:col>24</xdr:col>
      <xdr:colOff>114300</xdr:colOff>
      <xdr:row>37</xdr:row>
      <xdr:rowOff>69190</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4584700" y="63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121984</xdr:rowOff>
    </xdr:from>
    <xdr:to>
      <xdr:col>19</xdr:col>
      <xdr:colOff>177800</xdr:colOff>
      <xdr:row>37</xdr:row>
      <xdr:rowOff>122650</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2908300" y="6465634"/>
          <a:ext cx="889000" cy="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159823</xdr:rowOff>
    </xdr:from>
    <xdr:to>
      <xdr:col>20</xdr:col>
      <xdr:colOff>38100</xdr:colOff>
      <xdr:row>37</xdr:row>
      <xdr:rowOff>89973</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3746500" y="633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106500</xdr:rowOff>
    </xdr:from>
    <xdr:ext cx="534377"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3530111" y="6107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121984</xdr:rowOff>
    </xdr:from>
    <xdr:to>
      <xdr:col>15</xdr:col>
      <xdr:colOff>50800</xdr:colOff>
      <xdr:row>37</xdr:row>
      <xdr:rowOff>146863</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019300" y="6465634"/>
          <a:ext cx="889000" cy="24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164967</xdr:rowOff>
    </xdr:from>
    <xdr:to>
      <xdr:col>15</xdr:col>
      <xdr:colOff>101600</xdr:colOff>
      <xdr:row>37</xdr:row>
      <xdr:rowOff>95117</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2857500" y="6337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111644</xdr:rowOff>
    </xdr:from>
    <xdr:ext cx="534377"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2641111" y="6112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146863</xdr:rowOff>
    </xdr:from>
    <xdr:to>
      <xdr:col>10</xdr:col>
      <xdr:colOff>114300</xdr:colOff>
      <xdr:row>37</xdr:row>
      <xdr:rowOff>153950</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1130300" y="6490513"/>
          <a:ext cx="889000" cy="7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7290</xdr:rowOff>
    </xdr:from>
    <xdr:to>
      <xdr:col>10</xdr:col>
      <xdr:colOff>165100</xdr:colOff>
      <xdr:row>37</xdr:row>
      <xdr:rowOff>108890</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968500" y="63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125417</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1752111" y="6126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9461</xdr:rowOff>
    </xdr:from>
    <xdr:to>
      <xdr:col>6</xdr:col>
      <xdr:colOff>38100</xdr:colOff>
      <xdr:row>37</xdr:row>
      <xdr:rowOff>111061</xdr:rowOff>
    </xdr:to>
    <xdr:sp macro="" textlink="">
      <xdr:nvSpPr>
        <xdr:cNvPr id="72" name="フローチャート: 判断 71">
          <a:extLst>
            <a:ext uri="{FF2B5EF4-FFF2-40B4-BE49-F238E27FC236}">
              <a16:creationId xmlns:a16="http://schemas.microsoft.com/office/drawing/2014/main" id="{00000000-0008-0000-0700-000048000000}"/>
            </a:ext>
          </a:extLst>
        </xdr:cNvPr>
        <xdr:cNvSpPr/>
      </xdr:nvSpPr>
      <xdr:spPr>
        <a:xfrm>
          <a:off x="1079500" y="635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127588</xdr:rowOff>
    </xdr:from>
    <xdr:ext cx="534377"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863111" y="6128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68821</xdr:rowOff>
    </xdr:from>
    <xdr:to>
      <xdr:col>24</xdr:col>
      <xdr:colOff>114300</xdr:colOff>
      <xdr:row>37</xdr:row>
      <xdr:rowOff>170421</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4584700" y="6412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155198</xdr:rowOff>
    </xdr:from>
    <xdr:ext cx="534377" cy="259045"/>
    <xdr:sp macro="" textlink="">
      <xdr:nvSpPr>
        <xdr:cNvPr id="80" name="議会費該当値テキスト">
          <a:extLst>
            <a:ext uri="{FF2B5EF4-FFF2-40B4-BE49-F238E27FC236}">
              <a16:creationId xmlns:a16="http://schemas.microsoft.com/office/drawing/2014/main" id="{00000000-0008-0000-0700-000050000000}"/>
            </a:ext>
          </a:extLst>
        </xdr:cNvPr>
        <xdr:cNvSpPr txBox="1"/>
      </xdr:nvSpPr>
      <xdr:spPr>
        <a:xfrm>
          <a:off x="4686300" y="6327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71850</xdr:rowOff>
    </xdr:from>
    <xdr:to>
      <xdr:col>20</xdr:col>
      <xdr:colOff>38100</xdr:colOff>
      <xdr:row>38</xdr:row>
      <xdr:rowOff>2000</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3746500" y="64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164577</xdr:rowOff>
    </xdr:from>
    <xdr:ext cx="534377"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3530111" y="6508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71184</xdr:rowOff>
    </xdr:from>
    <xdr:to>
      <xdr:col>15</xdr:col>
      <xdr:colOff>101600</xdr:colOff>
      <xdr:row>38</xdr:row>
      <xdr:rowOff>1333</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2857500" y="641483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163910</xdr:rowOff>
    </xdr:from>
    <xdr:ext cx="534377"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2641111" y="6507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96063</xdr:rowOff>
    </xdr:from>
    <xdr:to>
      <xdr:col>10</xdr:col>
      <xdr:colOff>165100</xdr:colOff>
      <xdr:row>38</xdr:row>
      <xdr:rowOff>26212</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968500" y="643971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17340</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1752111" y="6532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103150</xdr:rowOff>
    </xdr:from>
    <xdr:to>
      <xdr:col>6</xdr:col>
      <xdr:colOff>38100</xdr:colOff>
      <xdr:row>38</xdr:row>
      <xdr:rowOff>33300</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1079500" y="644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24427</xdr:rowOff>
    </xdr:from>
    <xdr:ext cx="534377"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863111" y="6539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総務費グラフ枠">
          <a:extLst>
            <a:ext uri="{FF2B5EF4-FFF2-40B4-BE49-F238E27FC236}">
              <a16:creationId xmlns:a16="http://schemas.microsoft.com/office/drawing/2014/main" id="{00000000-0008-0000-07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16142</xdr:rowOff>
    </xdr:from>
    <xdr:to>
      <xdr:col>24</xdr:col>
      <xdr:colOff>62865</xdr:colOff>
      <xdr:row>58</xdr:row>
      <xdr:rowOff>61973</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flipV="1">
          <a:off x="4633595" y="8931542"/>
          <a:ext cx="1270" cy="10745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65800</xdr:rowOff>
    </xdr:from>
    <xdr:ext cx="599010" cy="259045"/>
    <xdr:sp macro="" textlink="">
      <xdr:nvSpPr>
        <xdr:cNvPr id="111" name="総務費最小値テキスト">
          <a:extLst>
            <a:ext uri="{FF2B5EF4-FFF2-40B4-BE49-F238E27FC236}">
              <a16:creationId xmlns:a16="http://schemas.microsoft.com/office/drawing/2014/main" id="{00000000-0008-0000-0700-00006F000000}"/>
            </a:ext>
          </a:extLst>
        </xdr:cNvPr>
        <xdr:cNvSpPr txBox="1"/>
      </xdr:nvSpPr>
      <xdr:spPr>
        <a:xfrm>
          <a:off x="4686300" y="10009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61973</xdr:rowOff>
    </xdr:from>
    <xdr:to>
      <xdr:col>24</xdr:col>
      <xdr:colOff>152400</xdr:colOff>
      <xdr:row>58</xdr:row>
      <xdr:rowOff>61973</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4546600" y="10006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134269</xdr:rowOff>
    </xdr:from>
    <xdr:ext cx="690189" cy="259045"/>
    <xdr:sp macro="" textlink="">
      <xdr:nvSpPr>
        <xdr:cNvPr id="113" name="総務費最大値テキスト">
          <a:extLst>
            <a:ext uri="{FF2B5EF4-FFF2-40B4-BE49-F238E27FC236}">
              <a16:creationId xmlns:a16="http://schemas.microsoft.com/office/drawing/2014/main" id="{00000000-0008-0000-0700-000071000000}"/>
            </a:ext>
          </a:extLst>
        </xdr:cNvPr>
        <xdr:cNvSpPr txBox="1"/>
      </xdr:nvSpPr>
      <xdr:spPr>
        <a:xfrm>
          <a:off x="4686300" y="87067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2,520,250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52</xdr:row>
      <xdr:rowOff>16142</xdr:rowOff>
    </xdr:from>
    <xdr:to>
      <xdr:col>24</xdr:col>
      <xdr:colOff>152400</xdr:colOff>
      <xdr:row>52</xdr:row>
      <xdr:rowOff>16142</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4546600" y="8931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51550</xdr:rowOff>
    </xdr:from>
    <xdr:to>
      <xdr:col>24</xdr:col>
      <xdr:colOff>63500</xdr:colOff>
      <xdr:row>58</xdr:row>
      <xdr:rowOff>67966</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3797300" y="9995650"/>
          <a:ext cx="838200" cy="16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103674</xdr:rowOff>
    </xdr:from>
    <xdr:ext cx="599010" cy="259045"/>
    <xdr:sp macro="" textlink="">
      <xdr:nvSpPr>
        <xdr:cNvPr id="116" name="総務費平均値テキスト">
          <a:extLst>
            <a:ext uri="{FF2B5EF4-FFF2-40B4-BE49-F238E27FC236}">
              <a16:creationId xmlns:a16="http://schemas.microsoft.com/office/drawing/2014/main" id="{00000000-0008-0000-0700-000074000000}"/>
            </a:ext>
          </a:extLst>
        </xdr:cNvPr>
        <xdr:cNvSpPr txBox="1"/>
      </xdr:nvSpPr>
      <xdr:spPr>
        <a:xfrm>
          <a:off x="4686300" y="97048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80797</xdr:rowOff>
    </xdr:from>
    <xdr:to>
      <xdr:col>24</xdr:col>
      <xdr:colOff>114300</xdr:colOff>
      <xdr:row>58</xdr:row>
      <xdr:rowOff>10947</xdr:rowOff>
    </xdr:to>
    <xdr:sp macro="" textlink="">
      <xdr:nvSpPr>
        <xdr:cNvPr id="117" name="フローチャート: 判断 116">
          <a:extLst>
            <a:ext uri="{FF2B5EF4-FFF2-40B4-BE49-F238E27FC236}">
              <a16:creationId xmlns:a16="http://schemas.microsoft.com/office/drawing/2014/main" id="{00000000-0008-0000-0700-000075000000}"/>
            </a:ext>
          </a:extLst>
        </xdr:cNvPr>
        <xdr:cNvSpPr/>
      </xdr:nvSpPr>
      <xdr:spPr>
        <a:xfrm>
          <a:off x="4584700" y="985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67966</xdr:rowOff>
    </xdr:from>
    <xdr:to>
      <xdr:col>19</xdr:col>
      <xdr:colOff>177800</xdr:colOff>
      <xdr:row>58</xdr:row>
      <xdr:rowOff>70114</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2908300" y="10012066"/>
          <a:ext cx="889000" cy="2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95784</xdr:rowOff>
    </xdr:from>
    <xdr:to>
      <xdr:col>20</xdr:col>
      <xdr:colOff>38100</xdr:colOff>
      <xdr:row>58</xdr:row>
      <xdr:rowOff>25934</xdr:rowOff>
    </xdr:to>
    <xdr:sp macro="" textlink="">
      <xdr:nvSpPr>
        <xdr:cNvPr id="119" name="フローチャート: 判断 118">
          <a:extLst>
            <a:ext uri="{FF2B5EF4-FFF2-40B4-BE49-F238E27FC236}">
              <a16:creationId xmlns:a16="http://schemas.microsoft.com/office/drawing/2014/main" id="{00000000-0008-0000-0700-000077000000}"/>
            </a:ext>
          </a:extLst>
        </xdr:cNvPr>
        <xdr:cNvSpPr/>
      </xdr:nvSpPr>
      <xdr:spPr>
        <a:xfrm>
          <a:off x="3746500" y="9868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42461</xdr:rowOff>
    </xdr:from>
    <xdr:ext cx="599010" cy="259045"/>
    <xdr:sp macro="" textlink="">
      <xdr:nvSpPr>
        <xdr:cNvPr id="120" name="テキスト ボックス 119">
          <a:extLst>
            <a:ext uri="{FF2B5EF4-FFF2-40B4-BE49-F238E27FC236}">
              <a16:creationId xmlns:a16="http://schemas.microsoft.com/office/drawing/2014/main" id="{00000000-0008-0000-0700-000078000000}"/>
            </a:ext>
          </a:extLst>
        </xdr:cNvPr>
        <xdr:cNvSpPr txBox="1"/>
      </xdr:nvSpPr>
      <xdr:spPr>
        <a:xfrm>
          <a:off x="3497795" y="96436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33689</xdr:rowOff>
    </xdr:from>
    <xdr:to>
      <xdr:col>15</xdr:col>
      <xdr:colOff>50800</xdr:colOff>
      <xdr:row>58</xdr:row>
      <xdr:rowOff>70114</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019300" y="9977789"/>
          <a:ext cx="889000" cy="36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86508</xdr:rowOff>
    </xdr:from>
    <xdr:to>
      <xdr:col>15</xdr:col>
      <xdr:colOff>101600</xdr:colOff>
      <xdr:row>58</xdr:row>
      <xdr:rowOff>16658</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2857500" y="9859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33185</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2608795" y="9634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881</xdr:rowOff>
    </xdr:from>
    <xdr:to>
      <xdr:col>10</xdr:col>
      <xdr:colOff>114300</xdr:colOff>
      <xdr:row>58</xdr:row>
      <xdr:rowOff>33689</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1130300" y="9944981"/>
          <a:ext cx="889000" cy="32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91374</xdr:rowOff>
    </xdr:from>
    <xdr:to>
      <xdr:col>10</xdr:col>
      <xdr:colOff>165100</xdr:colOff>
      <xdr:row>58</xdr:row>
      <xdr:rowOff>21524</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1968500" y="9864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38051</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1719795" y="96392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67918</xdr:rowOff>
    </xdr:from>
    <xdr:to>
      <xdr:col>6</xdr:col>
      <xdr:colOff>38100</xdr:colOff>
      <xdr:row>57</xdr:row>
      <xdr:rowOff>169518</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1079500" y="9840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14595</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830795" y="9615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750</xdr:rowOff>
    </xdr:from>
    <xdr:to>
      <xdr:col>24</xdr:col>
      <xdr:colOff>114300</xdr:colOff>
      <xdr:row>58</xdr:row>
      <xdr:rowOff>102350</xdr:rowOff>
    </xdr:to>
    <xdr:sp macro="" textlink="">
      <xdr:nvSpPr>
        <xdr:cNvPr id="134" name="楕円 133">
          <a:extLst>
            <a:ext uri="{FF2B5EF4-FFF2-40B4-BE49-F238E27FC236}">
              <a16:creationId xmlns:a16="http://schemas.microsoft.com/office/drawing/2014/main" id="{00000000-0008-0000-0700-000086000000}"/>
            </a:ext>
          </a:extLst>
        </xdr:cNvPr>
        <xdr:cNvSpPr/>
      </xdr:nvSpPr>
      <xdr:spPr>
        <a:xfrm>
          <a:off x="4584700" y="994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87127</xdr:rowOff>
    </xdr:from>
    <xdr:ext cx="599010" cy="259045"/>
    <xdr:sp macro="" textlink="">
      <xdr:nvSpPr>
        <xdr:cNvPr id="135" name="総務費該当値テキスト">
          <a:extLst>
            <a:ext uri="{FF2B5EF4-FFF2-40B4-BE49-F238E27FC236}">
              <a16:creationId xmlns:a16="http://schemas.microsoft.com/office/drawing/2014/main" id="{00000000-0008-0000-0700-000087000000}"/>
            </a:ext>
          </a:extLst>
        </xdr:cNvPr>
        <xdr:cNvSpPr txBox="1"/>
      </xdr:nvSpPr>
      <xdr:spPr>
        <a:xfrm>
          <a:off x="4686300" y="98597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192,804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17166</xdr:rowOff>
    </xdr:from>
    <xdr:to>
      <xdr:col>20</xdr:col>
      <xdr:colOff>38100</xdr:colOff>
      <xdr:row>58</xdr:row>
      <xdr:rowOff>118766</xdr:rowOff>
    </xdr:to>
    <xdr:sp macro="" textlink="">
      <xdr:nvSpPr>
        <xdr:cNvPr id="136" name="楕円 135">
          <a:extLst>
            <a:ext uri="{FF2B5EF4-FFF2-40B4-BE49-F238E27FC236}">
              <a16:creationId xmlns:a16="http://schemas.microsoft.com/office/drawing/2014/main" id="{00000000-0008-0000-0700-000088000000}"/>
            </a:ext>
          </a:extLst>
        </xdr:cNvPr>
        <xdr:cNvSpPr/>
      </xdr:nvSpPr>
      <xdr:spPr>
        <a:xfrm>
          <a:off x="3746500" y="9961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109893</xdr:rowOff>
    </xdr:from>
    <xdr:ext cx="59901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3497795" y="100539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19314</xdr:rowOff>
    </xdr:from>
    <xdr:to>
      <xdr:col>15</xdr:col>
      <xdr:colOff>101600</xdr:colOff>
      <xdr:row>58</xdr:row>
      <xdr:rowOff>120914</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2857500" y="9963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112041</xdr:rowOff>
    </xdr:from>
    <xdr:ext cx="59901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2608795" y="100561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154339</xdr:rowOff>
    </xdr:from>
    <xdr:to>
      <xdr:col>10</xdr:col>
      <xdr:colOff>165100</xdr:colOff>
      <xdr:row>58</xdr:row>
      <xdr:rowOff>84489</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1968500" y="9926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75616</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1719795" y="10019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121531</xdr:rowOff>
    </xdr:from>
    <xdr:to>
      <xdr:col>6</xdr:col>
      <xdr:colOff>38100</xdr:colOff>
      <xdr:row>58</xdr:row>
      <xdr:rowOff>51681</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1079500" y="9894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42808</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830795" y="99869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7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7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4" name="テキスト ボックス 153">
          <a:extLst>
            <a:ext uri="{FF2B5EF4-FFF2-40B4-BE49-F238E27FC236}">
              <a16:creationId xmlns:a16="http://schemas.microsoft.com/office/drawing/2014/main" id="{00000000-0008-0000-0700-00009A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5" name="直線コネクタ 154">
          <a:extLst>
            <a:ext uri="{FF2B5EF4-FFF2-40B4-BE49-F238E27FC236}">
              <a16:creationId xmlns:a16="http://schemas.microsoft.com/office/drawing/2014/main" id="{00000000-0008-0000-0700-00009B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00000000-0008-0000-07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116383</xdr:rowOff>
    </xdr:from>
    <xdr:to>
      <xdr:col>24</xdr:col>
      <xdr:colOff>62865</xdr:colOff>
      <xdr:row>78</xdr:row>
      <xdr:rowOff>96796</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4633595" y="11946433"/>
          <a:ext cx="1270" cy="15234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100623</xdr:rowOff>
    </xdr:from>
    <xdr:ext cx="599010" cy="259045"/>
    <xdr:sp macro="" textlink="">
      <xdr:nvSpPr>
        <xdr:cNvPr id="171" name="民生費最小値テキスト">
          <a:extLst>
            <a:ext uri="{FF2B5EF4-FFF2-40B4-BE49-F238E27FC236}">
              <a16:creationId xmlns:a16="http://schemas.microsoft.com/office/drawing/2014/main" id="{00000000-0008-0000-0700-0000AB000000}"/>
            </a:ext>
          </a:extLst>
        </xdr:cNvPr>
        <xdr:cNvSpPr txBox="1"/>
      </xdr:nvSpPr>
      <xdr:spPr>
        <a:xfrm>
          <a:off x="4686300" y="13473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96796</xdr:rowOff>
    </xdr:from>
    <xdr:to>
      <xdr:col>24</xdr:col>
      <xdr:colOff>152400</xdr:colOff>
      <xdr:row>78</xdr:row>
      <xdr:rowOff>96796</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34698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63060</xdr:rowOff>
    </xdr:from>
    <xdr:ext cx="599010" cy="259045"/>
    <xdr:sp macro="" textlink="">
      <xdr:nvSpPr>
        <xdr:cNvPr id="173" name="民生費最大値テキスト">
          <a:extLst>
            <a:ext uri="{FF2B5EF4-FFF2-40B4-BE49-F238E27FC236}">
              <a16:creationId xmlns:a16="http://schemas.microsoft.com/office/drawing/2014/main" id="{00000000-0008-0000-0700-0000AD000000}"/>
            </a:ext>
          </a:extLst>
        </xdr:cNvPr>
        <xdr:cNvSpPr txBox="1"/>
      </xdr:nvSpPr>
      <xdr:spPr>
        <a:xfrm>
          <a:off x="4686300" y="11721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619,640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69</xdr:row>
      <xdr:rowOff>116383</xdr:rowOff>
    </xdr:from>
    <xdr:to>
      <xdr:col>24</xdr:col>
      <xdr:colOff>152400</xdr:colOff>
      <xdr:row>69</xdr:row>
      <xdr:rowOff>116383</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1946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140121</xdr:rowOff>
    </xdr:from>
    <xdr:to>
      <xdr:col>24</xdr:col>
      <xdr:colOff>63500</xdr:colOff>
      <xdr:row>76</xdr:row>
      <xdr:rowOff>130876</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3797300" y="12827421"/>
          <a:ext cx="838200" cy="333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149724</xdr:rowOff>
    </xdr:from>
    <xdr:ext cx="599010" cy="259045"/>
    <xdr:sp macro="" textlink="">
      <xdr:nvSpPr>
        <xdr:cNvPr id="176" name="民生費平均値テキスト">
          <a:extLst>
            <a:ext uri="{FF2B5EF4-FFF2-40B4-BE49-F238E27FC236}">
              <a16:creationId xmlns:a16="http://schemas.microsoft.com/office/drawing/2014/main" id="{00000000-0008-0000-0700-0000B0000000}"/>
            </a:ext>
          </a:extLst>
        </xdr:cNvPr>
        <xdr:cNvSpPr txBox="1"/>
      </xdr:nvSpPr>
      <xdr:spPr>
        <a:xfrm>
          <a:off x="4686300" y="1283702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285,880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126847</xdr:rowOff>
    </xdr:from>
    <xdr:to>
      <xdr:col>24</xdr:col>
      <xdr:colOff>114300</xdr:colOff>
      <xdr:row>76</xdr:row>
      <xdr:rowOff>56998</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4584700" y="1298559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140121</xdr:rowOff>
    </xdr:from>
    <xdr:to>
      <xdr:col>19</xdr:col>
      <xdr:colOff>177800</xdr:colOff>
      <xdr:row>76</xdr:row>
      <xdr:rowOff>11632</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2908300" y="12827421"/>
          <a:ext cx="889000" cy="214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169021</xdr:rowOff>
    </xdr:from>
    <xdr:to>
      <xdr:col>20</xdr:col>
      <xdr:colOff>38100</xdr:colOff>
      <xdr:row>76</xdr:row>
      <xdr:rowOff>99171</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3746500" y="1302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90298</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3497795" y="13120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11632</xdr:rowOff>
    </xdr:from>
    <xdr:to>
      <xdr:col>15</xdr:col>
      <xdr:colOff>50800</xdr:colOff>
      <xdr:row>77</xdr:row>
      <xdr:rowOff>14264</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019300" y="13041832"/>
          <a:ext cx="889000" cy="174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65968</xdr:rowOff>
    </xdr:from>
    <xdr:to>
      <xdr:col>15</xdr:col>
      <xdr:colOff>101600</xdr:colOff>
      <xdr:row>76</xdr:row>
      <xdr:rowOff>167568</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2857500" y="1309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158695</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2608795" y="131888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14264</xdr:rowOff>
    </xdr:from>
    <xdr:to>
      <xdr:col>10</xdr:col>
      <xdr:colOff>114300</xdr:colOff>
      <xdr:row>77</xdr:row>
      <xdr:rowOff>139311</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1130300" y="13215914"/>
          <a:ext cx="889000" cy="125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48876</xdr:rowOff>
    </xdr:from>
    <xdr:to>
      <xdr:col>10</xdr:col>
      <xdr:colOff>165100</xdr:colOff>
      <xdr:row>76</xdr:row>
      <xdr:rowOff>150476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968500" y="13079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167002</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1719795" y="12854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120019</xdr:rowOff>
    </xdr:from>
    <xdr:to>
      <xdr:col>6</xdr:col>
      <xdr:colOff>38100</xdr:colOff>
      <xdr:row>77</xdr:row>
      <xdr:rowOff>50169</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079500" y="1315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66696</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830795" y="12925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80076</xdr:rowOff>
    </xdr:from>
    <xdr:to>
      <xdr:col>24</xdr:col>
      <xdr:colOff>114300</xdr:colOff>
      <xdr:row>77</xdr:row>
      <xdr:rowOff>10226</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4584700" y="13110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58503</xdr:rowOff>
    </xdr:from>
    <xdr:ext cx="599010" cy="259045"/>
    <xdr:sp macro="" textlink="">
      <xdr:nvSpPr>
        <xdr:cNvPr id="195" name="民生費該当値テキスト">
          <a:extLst>
            <a:ext uri="{FF2B5EF4-FFF2-40B4-BE49-F238E27FC236}">
              <a16:creationId xmlns:a16="http://schemas.microsoft.com/office/drawing/2014/main" id="{00000000-0008-0000-0700-0000C3000000}"/>
            </a:ext>
          </a:extLst>
        </xdr:cNvPr>
        <xdr:cNvSpPr txBox="1"/>
      </xdr:nvSpPr>
      <xdr:spPr>
        <a:xfrm>
          <a:off x="4686300" y="13088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247,702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89321</xdr:rowOff>
    </xdr:from>
    <xdr:to>
      <xdr:col>20</xdr:col>
      <xdr:colOff>38100</xdr:colOff>
      <xdr:row>75</xdr:row>
      <xdr:rowOff>19471</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3746500" y="12776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35998</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3497795" y="12551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132282</xdr:rowOff>
    </xdr:from>
    <xdr:to>
      <xdr:col>15</xdr:col>
      <xdr:colOff>101600</xdr:colOff>
      <xdr:row>76</xdr:row>
      <xdr:rowOff>62432</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2857500" y="12991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78959</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2608795" y="127662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134914</xdr:rowOff>
    </xdr:from>
    <xdr:to>
      <xdr:col>10</xdr:col>
      <xdr:colOff>165100</xdr:colOff>
      <xdr:row>77</xdr:row>
      <xdr:rowOff>65064</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968500" y="13165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56191</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1719795" y="13257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88511</xdr:rowOff>
    </xdr:from>
    <xdr:to>
      <xdr:col>6</xdr:col>
      <xdr:colOff>38100</xdr:colOff>
      <xdr:row>78</xdr:row>
      <xdr:rowOff>18661</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079500" y="13290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9788</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830795" y="133828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140266</xdr:rowOff>
    </xdr:from>
    <xdr:to>
      <xdr:col>24</xdr:col>
      <xdr:colOff>62865</xdr:colOff>
      <xdr:row>98</xdr:row>
      <xdr:rowOff>142207</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399316"/>
          <a:ext cx="1270" cy="1544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146034</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48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142207</xdr:rowOff>
    </xdr:from>
    <xdr:to>
      <xdr:col>24</xdr:col>
      <xdr:colOff>152400</xdr:colOff>
      <xdr:row>98</xdr:row>
      <xdr:rowOff>142207</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44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86943</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174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849,703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140266</xdr:rowOff>
    </xdr:from>
    <xdr:to>
      <xdr:col>24</xdr:col>
      <xdr:colOff>152400</xdr:colOff>
      <xdr:row>89</xdr:row>
      <xdr:rowOff>140266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399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94056</xdr:rowOff>
    </xdr:from>
    <xdr:to>
      <xdr:col>24</xdr:col>
      <xdr:colOff>63500</xdr:colOff>
      <xdr:row>97</xdr:row>
      <xdr:rowOff>152623</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3797300" y="16724706"/>
          <a:ext cx="838200" cy="58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78201</xdr:rowOff>
    </xdr:from>
    <xdr:ext cx="599010"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5374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55324</xdr:rowOff>
    </xdr:from>
    <xdr:to>
      <xdr:col>24</xdr:col>
      <xdr:colOff>114300</xdr:colOff>
      <xdr:row>97</xdr:row>
      <xdr:rowOff>156924</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8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94056</xdr:rowOff>
    </xdr:from>
    <xdr:to>
      <xdr:col>19</xdr:col>
      <xdr:colOff>177800</xdr:colOff>
      <xdr:row>97</xdr:row>
      <xdr:rowOff>110248</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908300" y="16724706"/>
          <a:ext cx="889000" cy="16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54373</xdr:rowOff>
    </xdr:from>
    <xdr:to>
      <xdr:col>20</xdr:col>
      <xdr:colOff>38100</xdr:colOff>
      <xdr:row>97</xdr:row>
      <xdr:rowOff>155973</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8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147100</xdr:rowOff>
    </xdr:from>
    <xdr:ext cx="599010"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497795" y="16777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110248</xdr:rowOff>
    </xdr:from>
    <xdr:to>
      <xdr:col>15</xdr:col>
      <xdr:colOff>50800</xdr:colOff>
      <xdr:row>97</xdr:row>
      <xdr:rowOff>150290</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740898"/>
          <a:ext cx="889000" cy="40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78777</xdr:rowOff>
    </xdr:from>
    <xdr:to>
      <xdr:col>15</xdr:col>
      <xdr:colOff>101600</xdr:colOff>
      <xdr:row>98</xdr:row>
      <xdr:rowOff>8927</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709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54</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08795" y="168021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150290</xdr:rowOff>
    </xdr:from>
    <xdr:to>
      <xdr:col>10</xdr:col>
      <xdr:colOff>114300</xdr:colOff>
      <xdr:row>97</xdr:row>
      <xdr:rowOff>159727</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780940"/>
          <a:ext cx="889000" cy="9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86278</xdr:rowOff>
    </xdr:from>
    <xdr:to>
      <xdr:col>10</xdr:col>
      <xdr:colOff>165100</xdr:colOff>
      <xdr:row>98</xdr:row>
      <xdr:rowOff>16428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716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32955</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19795" y="164921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94886</xdr:rowOff>
    </xdr:from>
    <xdr:to>
      <xdr:col>6</xdr:col>
      <xdr:colOff>38100</xdr:colOff>
      <xdr:row>98</xdr:row>
      <xdr:rowOff>25036</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725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41563</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30795" y="16500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101823</xdr:rowOff>
    </xdr:from>
    <xdr:to>
      <xdr:col>24</xdr:col>
      <xdr:colOff>114300</xdr:colOff>
      <xdr:row>98</xdr:row>
      <xdr:rowOff>31973</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732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80250</xdr:rowOff>
    </xdr:from>
    <xdr:ext cx="599010"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710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43256</xdr:rowOff>
    </xdr:from>
    <xdr:to>
      <xdr:col>20</xdr:col>
      <xdr:colOff>38100</xdr:colOff>
      <xdr:row>97</xdr:row>
      <xdr:rowOff>144856</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673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161383</xdr:rowOff>
    </xdr:from>
    <xdr:ext cx="59901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497795" y="164491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59448</xdr:rowOff>
    </xdr:from>
    <xdr:to>
      <xdr:col>15</xdr:col>
      <xdr:colOff>101600</xdr:colOff>
      <xdr:row>97</xdr:row>
      <xdr:rowOff>161048</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690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6125</xdr:rowOff>
    </xdr:from>
    <xdr:ext cx="59901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08795" y="164653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99490</xdr:rowOff>
    </xdr:from>
    <xdr:to>
      <xdr:col>10</xdr:col>
      <xdr:colOff>165100</xdr:colOff>
      <xdr:row>98</xdr:row>
      <xdr:rowOff>29640</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730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98</xdr:row>
      <xdr:rowOff>20767</xdr:rowOff>
    </xdr:from>
    <xdr:ext cx="599010"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19795" y="168228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108927</xdr:rowOff>
    </xdr:from>
    <xdr:to>
      <xdr:col>6</xdr:col>
      <xdr:colOff>38100</xdr:colOff>
      <xdr:row>98</xdr:row>
      <xdr:rowOff>39077</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739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30204</xdr:rowOff>
    </xdr:from>
    <xdr:ext cx="599010"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30795" y="168323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120904</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092954"/>
          <a:ext cx="1270" cy="16380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67581</xdr:rowOff>
    </xdr:from>
    <xdr:ext cx="534377"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4868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12,898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29</xdr:row>
      <xdr:rowOff>120904</xdr:rowOff>
    </xdr:from>
    <xdr:to>
      <xdr:col>55</xdr:col>
      <xdr:colOff>88900</xdr:colOff>
      <xdr:row>29</xdr:row>
      <xdr:rowOff>120904</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092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109474</xdr:rowOff>
    </xdr:from>
    <xdr:to>
      <xdr:col>55</xdr:col>
      <xdr:colOff>0</xdr:colOff>
      <xdr:row>38</xdr:row>
      <xdr:rowOff>138811</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9639300" y="6624574"/>
          <a:ext cx="838200" cy="29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91330</xdr:rowOff>
    </xdr:from>
    <xdr:ext cx="378565"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43498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68453</xdr:rowOff>
    </xdr:from>
    <xdr:to>
      <xdr:col>55</xdr:col>
      <xdr:colOff>50800</xdr:colOff>
      <xdr:row>38</xdr:row>
      <xdr:rowOff>170053</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583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109474</xdr:rowOff>
    </xdr:from>
    <xdr:to>
      <xdr:col>50</xdr:col>
      <xdr:colOff>114300</xdr:colOff>
      <xdr:row>38</xdr:row>
      <xdr:rowOff>125603</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8750300" y="6624574"/>
          <a:ext cx="889000" cy="16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80391</xdr:rowOff>
    </xdr:from>
    <xdr:to>
      <xdr:col>50</xdr:col>
      <xdr:colOff>165100</xdr:colOff>
      <xdr:row>39</xdr:row>
      <xdr:rowOff>10541</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595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1668</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50017" y="66882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125603</xdr:rowOff>
    </xdr:from>
    <xdr:to>
      <xdr:col>45</xdr:col>
      <xdr:colOff>177800</xdr:colOff>
      <xdr:row>38</xdr:row>
      <xdr:rowOff>157988</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7861300" y="6640703"/>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82677</xdr:rowOff>
    </xdr:from>
    <xdr:to>
      <xdr:col>46</xdr:col>
      <xdr:colOff>38100</xdr:colOff>
      <xdr:row>39</xdr:row>
      <xdr:rowOff>12827</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597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3954</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61017" y="66905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113665</xdr:rowOff>
    </xdr:from>
    <xdr:to>
      <xdr:col>41</xdr:col>
      <xdr:colOff>50800</xdr:colOff>
      <xdr:row>38</xdr:row>
      <xdr:rowOff>157988</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6972300" y="6628765"/>
          <a:ext cx="889000" cy="44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75438</xdr:rowOff>
    </xdr:from>
    <xdr:to>
      <xdr:col>41</xdr:col>
      <xdr:colOff>101600</xdr:colOff>
      <xdr:row>39</xdr:row>
      <xdr:rowOff>5588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59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22115</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72017" y="63657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72263</xdr:rowOff>
    </xdr:from>
    <xdr:to>
      <xdr:col>36</xdr:col>
      <xdr:colOff>165100</xdr:colOff>
      <xdr:row>39</xdr:row>
      <xdr:rowOff>2413</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587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164990</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83017" y="66800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88011</xdr:rowOff>
    </xdr:from>
    <xdr:to>
      <xdr:col>55</xdr:col>
      <xdr:colOff>50800</xdr:colOff>
      <xdr:row>39</xdr:row>
      <xdr:rowOff>18161</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603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46880</xdr:rowOff>
    </xdr:from>
    <xdr:ext cx="378565"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5619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58674</xdr:rowOff>
    </xdr:from>
    <xdr:to>
      <xdr:col>50</xdr:col>
      <xdr:colOff>165100</xdr:colOff>
      <xdr:row>38</xdr:row>
      <xdr:rowOff>160274</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573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5351</xdr:rowOff>
    </xdr:from>
    <xdr:ext cx="378565"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50017" y="63490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74803</xdr:rowOff>
    </xdr:from>
    <xdr:to>
      <xdr:col>46</xdr:col>
      <xdr:colOff>38100</xdr:colOff>
      <xdr:row>39</xdr:row>
      <xdr:rowOff>4953</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589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21480</xdr:rowOff>
    </xdr:from>
    <xdr:ext cx="378565"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561017" y="63651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107188</xdr:rowOff>
    </xdr:from>
    <xdr:to>
      <xdr:col>41</xdr:col>
      <xdr:colOff>101600</xdr:colOff>
      <xdr:row>39</xdr:row>
      <xdr:rowOff>37338</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622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28465</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672017" y="67150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62865</xdr:rowOff>
    </xdr:from>
    <xdr:to>
      <xdr:col>36</xdr:col>
      <xdr:colOff>165100</xdr:colOff>
      <xdr:row>38</xdr:row>
      <xdr:rowOff>164465</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577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9542</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783017" y="63531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104083</xdr:rowOff>
    </xdr:from>
    <xdr:to>
      <xdr:col>54</xdr:col>
      <xdr:colOff>189865</xdr:colOff>
      <xdr:row>59</xdr:row>
      <xdr:rowOff>12364</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848033"/>
          <a:ext cx="1270" cy="12798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16191</xdr:rowOff>
    </xdr:from>
    <xdr:ext cx="534377"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131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12364</xdr:rowOff>
    </xdr:from>
    <xdr:to>
      <xdr:col>55</xdr:col>
      <xdr:colOff>88900</xdr:colOff>
      <xdr:row>59</xdr:row>
      <xdr:rowOff>12364</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127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50760</xdr:rowOff>
    </xdr:from>
    <xdr:ext cx="690189"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6232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1,033,045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104083</xdr:rowOff>
    </xdr:from>
    <xdr:to>
      <xdr:col>55</xdr:col>
      <xdr:colOff>88900</xdr:colOff>
      <xdr:row>51</xdr:row>
      <xdr:rowOff>104083</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8480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122055</xdr:rowOff>
    </xdr:from>
    <xdr:to>
      <xdr:col>55</xdr:col>
      <xdr:colOff>0</xdr:colOff>
      <xdr:row>58</xdr:row>
      <xdr:rowOff>128219</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9639300" y="10066155"/>
          <a:ext cx="838200" cy="6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143639</xdr:rowOff>
    </xdr:from>
    <xdr:ext cx="599010"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7448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120762</xdr:rowOff>
    </xdr:from>
    <xdr:to>
      <xdr:col>55</xdr:col>
      <xdr:colOff>50800</xdr:colOff>
      <xdr:row>58</xdr:row>
      <xdr:rowOff>50912</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989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93372</xdr:rowOff>
    </xdr:from>
    <xdr:to>
      <xdr:col>50</xdr:col>
      <xdr:colOff>114300</xdr:colOff>
      <xdr:row>58</xdr:row>
      <xdr:rowOff>122055</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8750300" y="9694572"/>
          <a:ext cx="889000" cy="371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104604</xdr:rowOff>
    </xdr:from>
    <xdr:to>
      <xdr:col>50</xdr:col>
      <xdr:colOff>165100</xdr:colOff>
      <xdr:row>58</xdr:row>
      <xdr:rowOff>34754</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9877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51281</xdr:rowOff>
    </xdr:from>
    <xdr:ext cx="599010"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39795" y="9652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93372</xdr:rowOff>
    </xdr:from>
    <xdr:to>
      <xdr:col>45</xdr:col>
      <xdr:colOff>177800</xdr:colOff>
      <xdr:row>58</xdr:row>
      <xdr:rowOff>121645</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7861300" y="9694572"/>
          <a:ext cx="889000" cy="371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94931</xdr:rowOff>
    </xdr:from>
    <xdr:to>
      <xdr:col>46</xdr:col>
      <xdr:colOff>38100</xdr:colOff>
      <xdr:row>58</xdr:row>
      <xdr:rowOff>25081</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9867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16208</xdr:rowOff>
    </xdr:from>
    <xdr:ext cx="59901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50795" y="9960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75773</xdr:rowOff>
    </xdr:from>
    <xdr:to>
      <xdr:col>41</xdr:col>
      <xdr:colOff>50800</xdr:colOff>
      <xdr:row>58</xdr:row>
      <xdr:rowOff>121645</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6972300" y="10019873"/>
          <a:ext cx="889000" cy="45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121736</xdr:rowOff>
    </xdr:from>
    <xdr:to>
      <xdr:col>41</xdr:col>
      <xdr:colOff>101600</xdr:colOff>
      <xdr:row>58</xdr:row>
      <xdr:rowOff>51886</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9894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68413</xdr:rowOff>
    </xdr:from>
    <xdr:ext cx="59901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61795" y="9669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133362</xdr:rowOff>
    </xdr:from>
    <xdr:to>
      <xdr:col>36</xdr:col>
      <xdr:colOff>165100</xdr:colOff>
      <xdr:row>58</xdr:row>
      <xdr:rowOff>63512</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9906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80039</xdr:rowOff>
    </xdr:from>
    <xdr:ext cx="59901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672795" y="96812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77419</xdr:rowOff>
    </xdr:from>
    <xdr:to>
      <xdr:col>55</xdr:col>
      <xdr:colOff>50800</xdr:colOff>
      <xdr:row>59</xdr:row>
      <xdr:rowOff>7569</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10021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163796</xdr:rowOff>
    </xdr:from>
    <xdr:ext cx="534377"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9936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71255</xdr:rowOff>
    </xdr:from>
    <xdr:to>
      <xdr:col>50</xdr:col>
      <xdr:colOff>165100</xdr:colOff>
      <xdr:row>59</xdr:row>
      <xdr:rowOff>1405</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10015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163982</xdr:rowOff>
    </xdr:from>
    <xdr:ext cx="534377"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72111" y="10108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42572</xdr:rowOff>
    </xdr:from>
    <xdr:to>
      <xdr:col>46</xdr:col>
      <xdr:colOff>38100</xdr:colOff>
      <xdr:row>56</xdr:row>
      <xdr:rowOff>144172</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9643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54</xdr:row>
      <xdr:rowOff>160699</xdr:rowOff>
    </xdr:from>
    <xdr:ext cx="59901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50795" y="94189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70845</xdr:rowOff>
    </xdr:from>
    <xdr:to>
      <xdr:col>41</xdr:col>
      <xdr:colOff>101600</xdr:colOff>
      <xdr:row>59</xdr:row>
      <xdr:rowOff>995</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10014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163572</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94111" y="10107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24973</xdr:rowOff>
    </xdr:from>
    <xdr:to>
      <xdr:col>36</xdr:col>
      <xdr:colOff>165100</xdr:colOff>
      <xdr:row>58</xdr:row>
      <xdr:rowOff>126573</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9969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117700</xdr:rowOff>
    </xdr:from>
    <xdr:ext cx="599010"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672795" y="100618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137742</xdr:rowOff>
    </xdr:from>
    <xdr:to>
      <xdr:col>54</xdr:col>
      <xdr:colOff>189865</xdr:colOff>
      <xdr:row>79</xdr:row>
      <xdr:rowOff>41219</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139242"/>
          <a:ext cx="1270" cy="14465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45046</xdr:rowOff>
    </xdr:from>
    <xdr:ext cx="378565"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5895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41219</xdr:rowOff>
    </xdr:from>
    <xdr:to>
      <xdr:col>55</xdr:col>
      <xdr:colOff>88900</xdr:colOff>
      <xdr:row>79</xdr:row>
      <xdr:rowOff>41219</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5857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84419</xdr:rowOff>
    </xdr:from>
    <xdr:ext cx="599010"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19144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380,514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137742</xdr:rowOff>
    </xdr:from>
    <xdr:to>
      <xdr:col>55</xdr:col>
      <xdr:colOff>88900</xdr:colOff>
      <xdr:row>70</xdr:row>
      <xdr:rowOff>137742</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1392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62323</xdr:rowOff>
    </xdr:from>
    <xdr:to>
      <xdr:col>55</xdr:col>
      <xdr:colOff>0</xdr:colOff>
      <xdr:row>78</xdr:row>
      <xdr:rowOff>102236</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9639300" y="13435423"/>
          <a:ext cx="838200" cy="39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111343</xdr:rowOff>
    </xdr:from>
    <xdr:ext cx="534377"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1415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88466</xdr:rowOff>
    </xdr:from>
    <xdr:to>
      <xdr:col>55</xdr:col>
      <xdr:colOff>50800</xdr:colOff>
      <xdr:row>78</xdr:row>
      <xdr:rowOff>18616</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29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22101</xdr:rowOff>
    </xdr:from>
    <xdr:to>
      <xdr:col>50</xdr:col>
      <xdr:colOff>114300</xdr:colOff>
      <xdr:row>78</xdr:row>
      <xdr:rowOff>62323</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8750300" y="13395201"/>
          <a:ext cx="889000" cy="40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70935</xdr:rowOff>
    </xdr:from>
    <xdr:to>
      <xdr:col>50</xdr:col>
      <xdr:colOff>165100</xdr:colOff>
      <xdr:row>78</xdr:row>
      <xdr:rowOff>1085</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27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17612</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2111" y="13047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22101</xdr:rowOff>
    </xdr:from>
    <xdr:to>
      <xdr:col>45</xdr:col>
      <xdr:colOff>177800</xdr:colOff>
      <xdr:row>78</xdr:row>
      <xdr:rowOff>71138</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7861300" y="13395201"/>
          <a:ext cx="889000" cy="49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60981</xdr:rowOff>
    </xdr:from>
    <xdr:to>
      <xdr:col>46</xdr:col>
      <xdr:colOff>38100</xdr:colOff>
      <xdr:row>77</xdr:row>
      <xdr:rowOff>162581</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262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7658</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3111" y="13037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48985</xdr:rowOff>
    </xdr:from>
    <xdr:to>
      <xdr:col>41</xdr:col>
      <xdr:colOff>50800</xdr:colOff>
      <xdr:row>78</xdr:row>
      <xdr:rowOff>71138</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6972300" y="13250635"/>
          <a:ext cx="889000" cy="193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92580</xdr:rowOff>
    </xdr:from>
    <xdr:to>
      <xdr:col>41</xdr:col>
      <xdr:colOff>101600</xdr:colOff>
      <xdr:row>78</xdr:row>
      <xdr:rowOff>22730</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294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39257</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94111" y="13069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80018</xdr:rowOff>
    </xdr:from>
    <xdr:to>
      <xdr:col>36</xdr:col>
      <xdr:colOff>165100</xdr:colOff>
      <xdr:row>78</xdr:row>
      <xdr:rowOff>10168</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281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1295</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05111" y="13374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51436</xdr:rowOff>
    </xdr:from>
    <xdr:to>
      <xdr:col>55</xdr:col>
      <xdr:colOff>50800</xdr:colOff>
      <xdr:row>78</xdr:row>
      <xdr:rowOff>153036</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3424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137813</xdr:rowOff>
    </xdr:from>
    <xdr:ext cx="534377"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3339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11523</xdr:rowOff>
    </xdr:from>
    <xdr:to>
      <xdr:col>50</xdr:col>
      <xdr:colOff>165100</xdr:colOff>
      <xdr:row>78</xdr:row>
      <xdr:rowOff>113123</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3384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104250</xdr:rowOff>
    </xdr:from>
    <xdr:ext cx="534377"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372111" y="13477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142751</xdr:rowOff>
    </xdr:from>
    <xdr:to>
      <xdr:col>46</xdr:col>
      <xdr:colOff>38100</xdr:colOff>
      <xdr:row>78</xdr:row>
      <xdr:rowOff>72901</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3344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64028</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483111" y="13437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20338</xdr:rowOff>
    </xdr:from>
    <xdr:to>
      <xdr:col>41</xdr:col>
      <xdr:colOff>101600</xdr:colOff>
      <xdr:row>78</xdr:row>
      <xdr:rowOff>121938</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3393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113065</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594111" y="13486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169635</xdr:rowOff>
    </xdr:from>
    <xdr:to>
      <xdr:col>36</xdr:col>
      <xdr:colOff>165100</xdr:colOff>
      <xdr:row>77</xdr:row>
      <xdr:rowOff>99785</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3199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116312</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705111" y="12975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38298</xdr:rowOff>
    </xdr:from>
    <xdr:ext cx="685572"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5918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29763</xdr:rowOff>
    </xdr:from>
    <xdr:to>
      <xdr:col>54</xdr:col>
      <xdr:colOff>189865</xdr:colOff>
      <xdr:row>99</xdr:row>
      <xdr:rowOff>27891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60263"/>
          <a:ext cx="1270" cy="1541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31718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7005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27891</xdr:rowOff>
    </xdr:from>
    <xdr:to>
      <xdr:col>55</xdr:col>
      <xdr:colOff>88900</xdr:colOff>
      <xdr:row>99</xdr:row>
      <xdr:rowOff>27891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7001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147890</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35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987,328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29763</xdr:rowOff>
    </xdr:from>
    <xdr:to>
      <xdr:col>55</xdr:col>
      <xdr:colOff>88900</xdr:colOff>
      <xdr:row>90</xdr:row>
      <xdr:rowOff>29763</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60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50580</xdr:rowOff>
    </xdr:from>
    <xdr:to>
      <xdr:col>55</xdr:col>
      <xdr:colOff>0</xdr:colOff>
      <xdr:row>98</xdr:row>
      <xdr:rowOff>69010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9639300" y="16852680"/>
          <a:ext cx="838200" cy="18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111527</xdr:rowOff>
    </xdr:from>
    <xdr:ext cx="599010"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5707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185,153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88650</xdr:rowOff>
    </xdr:from>
    <xdr:to>
      <xdr:col>55</xdr:col>
      <xdr:colOff>50800</xdr:colOff>
      <xdr:row>98</xdr:row>
      <xdr:rowOff>18800</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71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60123</xdr:rowOff>
    </xdr:from>
    <xdr:to>
      <xdr:col>50</xdr:col>
      <xdr:colOff>114300</xdr:colOff>
      <xdr:row>98</xdr:row>
      <xdr:rowOff>69010</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8750300" y="16862223"/>
          <a:ext cx="889000" cy="8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104459</xdr:rowOff>
    </xdr:from>
    <xdr:to>
      <xdr:col>50</xdr:col>
      <xdr:colOff>165100</xdr:colOff>
      <xdr:row>98</xdr:row>
      <xdr:rowOff>34609</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735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51136</xdr:rowOff>
    </xdr:from>
    <xdr:ext cx="599010"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39795" y="16510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60123</xdr:rowOff>
    </xdr:from>
    <xdr:to>
      <xdr:col>45</xdr:col>
      <xdr:colOff>177800</xdr:colOff>
      <xdr:row>98</xdr:row>
      <xdr:rowOff>134722</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7861300" y="16862223"/>
          <a:ext cx="889000" cy="74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115833</xdr:rowOff>
    </xdr:from>
    <xdr:to>
      <xdr:col>46</xdr:col>
      <xdr:colOff>38100</xdr:colOff>
      <xdr:row>98</xdr:row>
      <xdr:rowOff>45983</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746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62510</xdr:rowOff>
    </xdr:from>
    <xdr:ext cx="59901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50795" y="16521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99341</xdr:rowOff>
    </xdr:from>
    <xdr:to>
      <xdr:col>41</xdr:col>
      <xdr:colOff>50800</xdr:colOff>
      <xdr:row>98</xdr:row>
      <xdr:rowOff>134722</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6972300" y="16901441"/>
          <a:ext cx="889000" cy="35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129211</xdr:rowOff>
    </xdr:from>
    <xdr:to>
      <xdr:col>41</xdr:col>
      <xdr:colOff>101600</xdr:colOff>
      <xdr:row>98</xdr:row>
      <xdr:rowOff>59361</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759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75888</xdr:rowOff>
    </xdr:from>
    <xdr:ext cx="59901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61795" y="165350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138088</xdr:rowOff>
    </xdr:from>
    <xdr:to>
      <xdr:col>36</xdr:col>
      <xdr:colOff>165100</xdr:colOff>
      <xdr:row>98</xdr:row>
      <xdr:rowOff>68238</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768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84765</xdr:rowOff>
    </xdr:from>
    <xdr:ext cx="59901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672795" y="165439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171230</xdr:rowOff>
    </xdr:from>
    <xdr:to>
      <xdr:col>55</xdr:col>
      <xdr:colOff>50800</xdr:colOff>
      <xdr:row>98</xdr:row>
      <xdr:rowOff>101380</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80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149657</xdr:rowOff>
    </xdr:from>
    <xdr:ext cx="599010"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7803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18210</xdr:rowOff>
    </xdr:from>
    <xdr:to>
      <xdr:col>50</xdr:col>
      <xdr:colOff>165100</xdr:colOff>
      <xdr:row>98</xdr:row>
      <xdr:rowOff>119810</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820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110937</xdr:rowOff>
    </xdr:from>
    <xdr:ext cx="59901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39795" y="169130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9323</xdr:rowOff>
    </xdr:from>
    <xdr:to>
      <xdr:col>46</xdr:col>
      <xdr:colOff>38100</xdr:colOff>
      <xdr:row>98</xdr:row>
      <xdr:rowOff>110923</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811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102050</xdr:rowOff>
    </xdr:from>
    <xdr:ext cx="59901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50795" y="16904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83922</xdr:rowOff>
    </xdr:from>
    <xdr:to>
      <xdr:col>41</xdr:col>
      <xdr:colOff>101600</xdr:colOff>
      <xdr:row>99</xdr:row>
      <xdr:rowOff>14072</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886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5199</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6978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48541</xdr:rowOff>
    </xdr:from>
    <xdr:to>
      <xdr:col>36</xdr:col>
      <xdr:colOff>165100</xdr:colOff>
      <xdr:row>98</xdr:row>
      <xdr:rowOff>150141</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850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141268</xdr:rowOff>
    </xdr:from>
    <xdr:ext cx="599010"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672795" y="169433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a:extLst>
            <a:ext uri="{FF2B5EF4-FFF2-40B4-BE49-F238E27FC236}">
              <a16:creationId xmlns:a16="http://schemas.microsoft.com/office/drawing/2014/main" id="{00000000-0008-0000-07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54318</xdr:rowOff>
    </xdr:from>
    <xdr:to>
      <xdr:col>85</xdr:col>
      <xdr:colOff>126364</xdr:colOff>
      <xdr:row>39</xdr:row>
      <xdr:rowOff>4586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6317595" y="5197818"/>
          <a:ext cx="1269" cy="1493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8413</xdr:rowOff>
    </xdr:from>
    <xdr:ext cx="534377" cy="259045"/>
    <xdr:sp macro="" textlink="">
      <xdr:nvSpPr>
        <xdr:cNvPr id="515" name="消防費最小値テキスト">
          <a:extLst>
            <a:ext uri="{FF2B5EF4-FFF2-40B4-BE49-F238E27FC236}">
              <a16:creationId xmlns:a16="http://schemas.microsoft.com/office/drawing/2014/main" id="{00000000-0008-0000-0700-000003020000}"/>
            </a:ext>
          </a:extLst>
        </xdr:cNvPr>
        <xdr:cNvSpPr txBox="1"/>
      </xdr:nvSpPr>
      <xdr:spPr>
        <a:xfrm>
          <a:off x="16370300" y="6694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4586</xdr:rowOff>
    </xdr:from>
    <xdr:to>
      <xdr:col>86</xdr:col>
      <xdr:colOff>25400</xdr:colOff>
      <xdr:row>39</xdr:row>
      <xdr:rowOff>4586</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6691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995</xdr:rowOff>
    </xdr:from>
    <xdr:ext cx="599010" cy="259045"/>
    <xdr:sp macro="" textlink="">
      <xdr:nvSpPr>
        <xdr:cNvPr id="517" name="消防費最大値テキスト">
          <a:extLst>
            <a:ext uri="{FF2B5EF4-FFF2-40B4-BE49-F238E27FC236}">
              <a16:creationId xmlns:a16="http://schemas.microsoft.com/office/drawing/2014/main" id="{00000000-0008-0000-0700-000005020000}"/>
            </a:ext>
          </a:extLst>
        </xdr:cNvPr>
        <xdr:cNvSpPr txBox="1"/>
      </xdr:nvSpPr>
      <xdr:spPr>
        <a:xfrm>
          <a:off x="16370300" y="4973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402,410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54318</xdr:rowOff>
    </xdr:from>
    <xdr:to>
      <xdr:col>86</xdr:col>
      <xdr:colOff>25400</xdr:colOff>
      <xdr:row>30</xdr:row>
      <xdr:rowOff>54318</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5197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32</xdr:row>
      <xdr:rowOff>108679</xdr:rowOff>
    </xdr:from>
    <xdr:to>
      <xdr:col>85</xdr:col>
      <xdr:colOff>127000</xdr:colOff>
      <xdr:row>37</xdr:row>
      <xdr:rowOff>75212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5481300" y="5595079"/>
          <a:ext cx="838200" cy="823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64710</xdr:rowOff>
    </xdr:from>
    <xdr:ext cx="534377" cy="259045"/>
    <xdr:sp macro="" textlink="">
      <xdr:nvSpPr>
        <xdr:cNvPr id="520" name="消防費平均値テキスト">
          <a:extLst>
            <a:ext uri="{FF2B5EF4-FFF2-40B4-BE49-F238E27FC236}">
              <a16:creationId xmlns:a16="http://schemas.microsoft.com/office/drawing/2014/main" id="{00000000-0008-0000-0700-000008020000}"/>
            </a:ext>
          </a:extLst>
        </xdr:cNvPr>
        <xdr:cNvSpPr txBox="1"/>
      </xdr:nvSpPr>
      <xdr:spPr>
        <a:xfrm>
          <a:off x="16370300" y="64083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86283</xdr:rowOff>
    </xdr:from>
    <xdr:to>
      <xdr:col>85</xdr:col>
      <xdr:colOff>177800</xdr:colOff>
      <xdr:row>38</xdr:row>
      <xdr:rowOff>16433</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6268700" y="6429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32</xdr:row>
      <xdr:rowOff>108679</xdr:rowOff>
    </xdr:from>
    <xdr:to>
      <xdr:col>81</xdr:col>
      <xdr:colOff>50800</xdr:colOff>
      <xdr:row>36</xdr:row>
      <xdr:rowOff>169822</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4592300" y="5595079"/>
          <a:ext cx="889000" cy="746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111040</xdr:rowOff>
    </xdr:from>
    <xdr:to>
      <xdr:col>81</xdr:col>
      <xdr:colOff>101600</xdr:colOff>
      <xdr:row>38</xdr:row>
      <xdr:rowOff>41190</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5430500" y="6454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32317</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5214111" y="6547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169822</xdr:rowOff>
    </xdr:from>
    <xdr:to>
      <xdr:col>76</xdr:col>
      <xdr:colOff>114300</xdr:colOff>
      <xdr:row>37</xdr:row>
      <xdr:rowOff>90711</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3703300" y="6342022"/>
          <a:ext cx="889000" cy="92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116644</xdr:rowOff>
    </xdr:from>
    <xdr:to>
      <xdr:col>76</xdr:col>
      <xdr:colOff>165100</xdr:colOff>
      <xdr:row>38</xdr:row>
      <xdr:rowOff>46794</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4541500" y="646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37921</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4325111" y="6553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90711</xdr:rowOff>
    </xdr:from>
    <xdr:to>
      <xdr:col>71</xdr:col>
      <xdr:colOff>177800</xdr:colOff>
      <xdr:row>37</xdr:row>
      <xdr:rowOff>91603</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2814300" y="6434361"/>
          <a:ext cx="889000" cy="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119609</xdr:rowOff>
    </xdr:from>
    <xdr:to>
      <xdr:col>72</xdr:col>
      <xdr:colOff>38100</xdr:colOff>
      <xdr:row>38</xdr:row>
      <xdr:rowOff>49758</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3652500" y="646325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40886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436111" y="6555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69991</xdr:rowOff>
    </xdr:from>
    <xdr:to>
      <xdr:col>67</xdr:col>
      <xdr:colOff>101600</xdr:colOff>
      <xdr:row>38</xdr:row>
      <xdr:rowOff>141</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2763500" y="6413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162718</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547111" y="6506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24412</xdr:rowOff>
    </xdr:from>
    <xdr:to>
      <xdr:col>85</xdr:col>
      <xdr:colOff>177800</xdr:colOff>
      <xdr:row>37</xdr:row>
      <xdr:rowOff>126012</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6268700" y="6368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47289</xdr:rowOff>
    </xdr:from>
    <xdr:ext cx="534377" cy="259045"/>
    <xdr:sp macro="" textlink="">
      <xdr:nvSpPr>
        <xdr:cNvPr id="539" name="消防費該当値テキスト">
          <a:extLst>
            <a:ext uri="{FF2B5EF4-FFF2-40B4-BE49-F238E27FC236}">
              <a16:creationId xmlns:a16="http://schemas.microsoft.com/office/drawing/2014/main" id="{00000000-0008-0000-0700-00001B020000}"/>
            </a:ext>
          </a:extLst>
        </xdr:cNvPr>
        <xdr:cNvSpPr txBox="1"/>
      </xdr:nvSpPr>
      <xdr:spPr>
        <a:xfrm>
          <a:off x="16370300" y="6219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32</xdr:row>
      <xdr:rowOff>57879</xdr:rowOff>
    </xdr:from>
    <xdr:to>
      <xdr:col>81</xdr:col>
      <xdr:colOff>101600</xdr:colOff>
      <xdr:row>32</xdr:row>
      <xdr:rowOff>159479</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5430500" y="5544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31</xdr:row>
      <xdr:rowOff>4556</xdr:rowOff>
    </xdr:from>
    <xdr:ext cx="59901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181795" y="53195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119022</xdr:rowOff>
    </xdr:from>
    <xdr:to>
      <xdr:col>76</xdr:col>
      <xdr:colOff>165100</xdr:colOff>
      <xdr:row>37</xdr:row>
      <xdr:rowOff>49172</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4541500" y="6291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35</xdr:row>
      <xdr:rowOff>65699</xdr:rowOff>
    </xdr:from>
    <xdr:ext cx="59901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292795" y="60664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39911</xdr:rowOff>
    </xdr:from>
    <xdr:to>
      <xdr:col>72</xdr:col>
      <xdr:colOff>38100</xdr:colOff>
      <xdr:row>37</xdr:row>
      <xdr:rowOff>141511</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3652500" y="6383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158038</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3436111" y="6158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40803</xdr:rowOff>
    </xdr:from>
    <xdr:to>
      <xdr:col>67</xdr:col>
      <xdr:colOff>101600</xdr:colOff>
      <xdr:row>37</xdr:row>
      <xdr:rowOff>142403</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2763500" y="6384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158930</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2547111" y="6159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49</xdr:row>
      <xdr:rowOff>38299</xdr:rowOff>
    </xdr:from>
    <xdr:ext cx="685572"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760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2" name="教育費グラフ枠">
          <a:extLst>
            <a:ext uri="{FF2B5EF4-FFF2-40B4-BE49-F238E27FC236}">
              <a16:creationId xmlns:a16="http://schemas.microsoft.com/office/drawing/2014/main" id="{00000000-0008-0000-0700-00003C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31376</xdr:rowOff>
    </xdr:from>
    <xdr:to>
      <xdr:col>85</xdr:col>
      <xdr:colOff>126364</xdr:colOff>
      <xdr:row>59</xdr:row>
      <xdr:rowOff>667</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6317595" y="8775326"/>
          <a:ext cx="1269" cy="1340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4494</xdr:rowOff>
    </xdr:from>
    <xdr:ext cx="534377" cy="259045"/>
    <xdr:sp macro="" textlink="">
      <xdr:nvSpPr>
        <xdr:cNvPr id="574" name="教育費最小値テキスト">
          <a:extLst>
            <a:ext uri="{FF2B5EF4-FFF2-40B4-BE49-F238E27FC236}">
              <a16:creationId xmlns:a16="http://schemas.microsoft.com/office/drawing/2014/main" id="{00000000-0008-0000-0700-00003E020000}"/>
            </a:ext>
          </a:extLst>
        </xdr:cNvPr>
        <xdr:cNvSpPr txBox="1"/>
      </xdr:nvSpPr>
      <xdr:spPr>
        <a:xfrm>
          <a:off x="16370300" y="10120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667</xdr:rowOff>
    </xdr:from>
    <xdr:to>
      <xdr:col>86</xdr:col>
      <xdr:colOff>25400</xdr:colOff>
      <xdr:row>59</xdr:row>
      <xdr:rowOff>667</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6230600" y="10116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149503</xdr:rowOff>
    </xdr:from>
    <xdr:ext cx="599010" cy="259045"/>
    <xdr:sp macro="" textlink="">
      <xdr:nvSpPr>
        <xdr:cNvPr id="576" name="教育費最大値テキスト">
          <a:extLst>
            <a:ext uri="{FF2B5EF4-FFF2-40B4-BE49-F238E27FC236}">
              <a16:creationId xmlns:a16="http://schemas.microsoft.com/office/drawing/2014/main" id="{00000000-0008-0000-0700-000040020000}"/>
            </a:ext>
          </a:extLst>
        </xdr:cNvPr>
        <xdr:cNvSpPr txBox="1"/>
      </xdr:nvSpPr>
      <xdr:spPr>
        <a:xfrm>
          <a:off x="16370300" y="8550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881,340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31376</xdr:rowOff>
    </xdr:from>
    <xdr:to>
      <xdr:col>86</xdr:col>
      <xdr:colOff>25400</xdr:colOff>
      <xdr:row>51</xdr:row>
      <xdr:rowOff>31376</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8775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146310</xdr:rowOff>
    </xdr:from>
    <xdr:to>
      <xdr:col>85</xdr:col>
      <xdr:colOff>127000</xdr:colOff>
      <xdr:row>58</xdr:row>
      <xdr:rowOff>167379</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5481300" y="10090410"/>
          <a:ext cx="838200" cy="21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131948</xdr:rowOff>
    </xdr:from>
    <xdr:ext cx="599010" cy="259045"/>
    <xdr:sp macro="" textlink="">
      <xdr:nvSpPr>
        <xdr:cNvPr id="579" name="教育費平均値テキスト">
          <a:extLst>
            <a:ext uri="{FF2B5EF4-FFF2-40B4-BE49-F238E27FC236}">
              <a16:creationId xmlns:a16="http://schemas.microsoft.com/office/drawing/2014/main" id="{00000000-0008-0000-0700-000043020000}"/>
            </a:ext>
          </a:extLst>
        </xdr:cNvPr>
        <xdr:cNvSpPr txBox="1"/>
      </xdr:nvSpPr>
      <xdr:spPr>
        <a:xfrm>
          <a:off x="16370300" y="97331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109071</xdr:rowOff>
    </xdr:from>
    <xdr:to>
      <xdr:col>85</xdr:col>
      <xdr:colOff>177800</xdr:colOff>
      <xdr:row>58</xdr:row>
      <xdr:rowOff>39221</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6268700" y="9881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167379</xdr:rowOff>
    </xdr:from>
    <xdr:to>
      <xdr:col>81</xdr:col>
      <xdr:colOff>50800</xdr:colOff>
      <xdr:row>58</xdr:row>
      <xdr:rowOff>170976</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4592300" y="10111479"/>
          <a:ext cx="889000" cy="3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128677</xdr:rowOff>
    </xdr:from>
    <xdr:to>
      <xdr:col>81</xdr:col>
      <xdr:colOff>101600</xdr:colOff>
      <xdr:row>58</xdr:row>
      <xdr:rowOff>58827</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5430500" y="9901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56</xdr:row>
      <xdr:rowOff>75354</xdr:rowOff>
    </xdr:from>
    <xdr:ext cx="59901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5181795" y="96765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170976</xdr:rowOff>
    </xdr:from>
    <xdr:to>
      <xdr:col>76</xdr:col>
      <xdr:colOff>114300</xdr:colOff>
      <xdr:row>59</xdr:row>
      <xdr:rowOff>9830</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3703300" y="10115076"/>
          <a:ext cx="889000" cy="10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166795</xdr:rowOff>
    </xdr:from>
    <xdr:to>
      <xdr:col>76</xdr:col>
      <xdr:colOff>165100</xdr:colOff>
      <xdr:row>58</xdr:row>
      <xdr:rowOff>96945</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4541500" y="9939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56</xdr:row>
      <xdr:rowOff>113472</xdr:rowOff>
    </xdr:from>
    <xdr:ext cx="59901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4292795" y="97146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142377</xdr:rowOff>
    </xdr:from>
    <xdr:to>
      <xdr:col>71</xdr:col>
      <xdr:colOff>177800</xdr:colOff>
      <xdr:row>59</xdr:row>
      <xdr:rowOff>9830</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a:off x="12814300" y="10086477"/>
          <a:ext cx="889000" cy="38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163332</xdr:rowOff>
    </xdr:from>
    <xdr:to>
      <xdr:col>72</xdr:col>
      <xdr:colOff>38100</xdr:colOff>
      <xdr:row>58</xdr:row>
      <xdr:rowOff>93482</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3652500" y="9935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110009</xdr:rowOff>
    </xdr:from>
    <xdr:ext cx="59901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3403795" y="9711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162213</xdr:rowOff>
    </xdr:from>
    <xdr:to>
      <xdr:col>67</xdr:col>
      <xdr:colOff>101600</xdr:colOff>
      <xdr:row>58</xdr:row>
      <xdr:rowOff>92363</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2763500" y="993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108890</xdr:rowOff>
    </xdr:from>
    <xdr:ext cx="59901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514795" y="9710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95510</xdr:rowOff>
    </xdr:from>
    <xdr:to>
      <xdr:col>85</xdr:col>
      <xdr:colOff>177800</xdr:colOff>
      <xdr:row>59</xdr:row>
      <xdr:rowOff>25660</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6268700" y="10039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10437</xdr:rowOff>
    </xdr:from>
    <xdr:ext cx="534377" cy="259045"/>
    <xdr:sp macro="" textlink="">
      <xdr:nvSpPr>
        <xdr:cNvPr id="598" name="教育費該当値テキスト">
          <a:extLst>
            <a:ext uri="{FF2B5EF4-FFF2-40B4-BE49-F238E27FC236}">
              <a16:creationId xmlns:a16="http://schemas.microsoft.com/office/drawing/2014/main" id="{00000000-0008-0000-0700-000056020000}"/>
            </a:ext>
          </a:extLst>
        </xdr:cNvPr>
        <xdr:cNvSpPr txBox="1"/>
      </xdr:nvSpPr>
      <xdr:spPr>
        <a:xfrm>
          <a:off x="16370300" y="9954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116579</xdr:rowOff>
    </xdr:from>
    <xdr:to>
      <xdr:col>81</xdr:col>
      <xdr:colOff>101600</xdr:colOff>
      <xdr:row>59</xdr:row>
      <xdr:rowOff>46729</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5430500" y="10060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59</xdr:row>
      <xdr:rowOff>37856</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214111" y="10153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120176</xdr:rowOff>
    </xdr:from>
    <xdr:to>
      <xdr:col>76</xdr:col>
      <xdr:colOff>165100</xdr:colOff>
      <xdr:row>59</xdr:row>
      <xdr:rowOff>50326</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4541500" y="10064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59</xdr:row>
      <xdr:rowOff>41453</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325111" y="10157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130480</xdr:rowOff>
    </xdr:from>
    <xdr:to>
      <xdr:col>72</xdr:col>
      <xdr:colOff>38100</xdr:colOff>
      <xdr:row>59</xdr:row>
      <xdr:rowOff>60630</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3652500" y="1007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59</xdr:row>
      <xdr:rowOff>51757</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3436111" y="10167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91577</xdr:rowOff>
    </xdr:from>
    <xdr:to>
      <xdr:col>67</xdr:col>
      <xdr:colOff>101600</xdr:colOff>
      <xdr:row>59</xdr:row>
      <xdr:rowOff>21727</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2763500" y="10035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59</xdr:row>
      <xdr:rowOff>12854</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547111" y="10128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69</xdr:row>
      <xdr:rowOff>92727</xdr:rowOff>
    </xdr:from>
    <xdr:ext cx="685572"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760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00000000-0008-0000-07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93716</xdr:rowOff>
    </xdr:from>
    <xdr:to>
      <xdr:col>85</xdr:col>
      <xdr:colOff>126364</xdr:colOff>
      <xdr:row>79</xdr:row>
      <xdr:rowOff>44450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6317595" y="12095216"/>
          <a:ext cx="1269" cy="14937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70808</xdr:rowOff>
    </xdr:from>
    <xdr:ext cx="249299" cy="259045"/>
    <xdr:sp macro="" textlink="">
      <xdr:nvSpPr>
        <xdr:cNvPr id="631" name="災害復旧費最小値テキスト">
          <a:extLst>
            <a:ext uri="{FF2B5EF4-FFF2-40B4-BE49-F238E27FC236}">
              <a16:creationId xmlns:a16="http://schemas.microsoft.com/office/drawing/2014/main" id="{00000000-0008-0000-0700-000077020000}"/>
            </a:ext>
          </a:extLst>
        </xdr:cNvPr>
        <xdr:cNvSpPr txBox="1"/>
      </xdr:nvSpPr>
      <xdr:spPr>
        <a:xfrm>
          <a:off x="16370300" y="1361535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40393</xdr:rowOff>
    </xdr:from>
    <xdr:ext cx="690189" cy="259045"/>
    <xdr:sp macro="" textlink="">
      <xdr:nvSpPr>
        <xdr:cNvPr id="633" name="災害復旧費最大値テキスト">
          <a:extLst>
            <a:ext uri="{FF2B5EF4-FFF2-40B4-BE49-F238E27FC236}">
              <a16:creationId xmlns:a16="http://schemas.microsoft.com/office/drawing/2014/main" id="{00000000-0008-0000-0700-000079020000}"/>
            </a:ext>
          </a:extLst>
        </xdr:cNvPr>
        <xdr:cNvSpPr txBox="1"/>
      </xdr:nvSpPr>
      <xdr:spPr>
        <a:xfrm>
          <a:off x="16370300" y="1187044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1,176,208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93716</xdr:rowOff>
    </xdr:from>
    <xdr:to>
      <xdr:col>86</xdr:col>
      <xdr:colOff>25400</xdr:colOff>
      <xdr:row>70</xdr:row>
      <xdr:rowOff>93716</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2095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44450</xdr:rowOff>
    </xdr:from>
    <xdr:to>
      <xdr:col>85</xdr:col>
      <xdr:colOff>127000</xdr:colOff>
      <xdr:row>79</xdr:row>
      <xdr:rowOff>44450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5481300" y="1358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159707</xdr:rowOff>
    </xdr:from>
    <xdr:ext cx="534377" cy="259045"/>
    <xdr:sp macro="" textlink="">
      <xdr:nvSpPr>
        <xdr:cNvPr id="636" name="災害復旧費平均値テキスト">
          <a:extLst>
            <a:ext uri="{FF2B5EF4-FFF2-40B4-BE49-F238E27FC236}">
              <a16:creationId xmlns:a16="http://schemas.microsoft.com/office/drawing/2014/main" id="{00000000-0008-0000-0700-00007C020000}"/>
            </a:ext>
          </a:extLst>
        </xdr:cNvPr>
        <xdr:cNvSpPr txBox="1"/>
      </xdr:nvSpPr>
      <xdr:spPr>
        <a:xfrm>
          <a:off x="16370300" y="133613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136830</xdr:rowOff>
    </xdr:from>
    <xdr:to>
      <xdr:col>85</xdr:col>
      <xdr:colOff>177800</xdr:colOff>
      <xdr:row>79</xdr:row>
      <xdr:rowOff>66980</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6268700" y="13509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44450</xdr:rowOff>
    </xdr:from>
    <xdr:to>
      <xdr:col>81</xdr:col>
      <xdr:colOff>50800</xdr:colOff>
      <xdr:row>79</xdr:row>
      <xdr:rowOff>44450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4592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132547</xdr:rowOff>
    </xdr:from>
    <xdr:to>
      <xdr:col>81</xdr:col>
      <xdr:colOff>101600</xdr:colOff>
      <xdr:row>79</xdr:row>
      <xdr:rowOff>62697</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5430500" y="13505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79224</xdr:rowOff>
    </xdr:from>
    <xdr:ext cx="534377"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14111" y="13280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44450</xdr:rowOff>
    </xdr:from>
    <xdr:to>
      <xdr:col>76</xdr:col>
      <xdr:colOff>114300</xdr:colOff>
      <xdr:row>79</xdr:row>
      <xdr:rowOff>44450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3703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131718</xdr:rowOff>
    </xdr:from>
    <xdr:to>
      <xdr:col>76</xdr:col>
      <xdr:colOff>165100</xdr:colOff>
      <xdr:row>79</xdr:row>
      <xdr:rowOff>61868</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4541500" y="13504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78395</xdr:rowOff>
    </xdr:from>
    <xdr:ext cx="534377"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325111" y="13280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44450</xdr:rowOff>
    </xdr:from>
    <xdr:to>
      <xdr:col>71</xdr:col>
      <xdr:colOff>177800</xdr:colOff>
      <xdr:row>79</xdr:row>
      <xdr:rowOff>44450</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2814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133102</xdr:rowOff>
    </xdr:from>
    <xdr:to>
      <xdr:col>72</xdr:col>
      <xdr:colOff>38100</xdr:colOff>
      <xdr:row>79</xdr:row>
      <xdr:rowOff>63252</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3652500" y="13506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79779</xdr:rowOff>
    </xdr:from>
    <xdr:ext cx="534377"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436111" y="13281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135145</xdr:rowOff>
    </xdr:from>
    <xdr:to>
      <xdr:col>67</xdr:col>
      <xdr:colOff>101600</xdr:colOff>
      <xdr:row>79</xdr:row>
      <xdr:rowOff>65295</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2763500" y="13508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81822</xdr:rowOff>
    </xdr:from>
    <xdr:ext cx="534377"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547111" y="13283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115258</xdr:rowOff>
    </xdr:from>
    <xdr:ext cx="249299" cy="259045"/>
    <xdr:sp macro="" textlink="">
      <xdr:nvSpPr>
        <xdr:cNvPr id="655" name="災害復旧費該当値テキスト">
          <a:extLst>
            <a:ext uri="{FF2B5EF4-FFF2-40B4-BE49-F238E27FC236}">
              <a16:creationId xmlns:a16="http://schemas.microsoft.com/office/drawing/2014/main" id="{00000000-0008-0000-0700-00008F020000}"/>
            </a:ext>
          </a:extLst>
        </xdr:cNvPr>
        <xdr:cNvSpPr txBox="1"/>
      </xdr:nvSpPr>
      <xdr:spPr>
        <a:xfrm>
          <a:off x="16370300" y="1348835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35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165100</xdr:rowOff>
    </xdr:from>
    <xdr:to>
      <xdr:col>72</xdr:col>
      <xdr:colOff>38100</xdr:colOff>
      <xdr:row>79</xdr:row>
      <xdr:rowOff>95250</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3652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86377</xdr:rowOff>
    </xdr:from>
    <xdr:ext cx="249299"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578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165100</xdr:rowOff>
    </xdr:from>
    <xdr:to>
      <xdr:col>67</xdr:col>
      <xdr:colOff>101600</xdr:colOff>
      <xdr:row>79</xdr:row>
      <xdr:rowOff>95250</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2763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86377</xdr:rowOff>
    </xdr:from>
    <xdr:ext cx="249299"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689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公債費グラフ枠">
          <a:extLst>
            <a:ext uri="{FF2B5EF4-FFF2-40B4-BE49-F238E27FC236}">
              <a16:creationId xmlns:a16="http://schemas.microsoft.com/office/drawing/2014/main" id="{00000000-0008-0000-07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42401</xdr:rowOff>
    </xdr:from>
    <xdr:to>
      <xdr:col>85</xdr:col>
      <xdr:colOff>126364</xdr:colOff>
      <xdr:row>98</xdr:row>
      <xdr:rowOff>160134</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6317595" y="15644351"/>
          <a:ext cx="1269" cy="131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163961</xdr:rowOff>
    </xdr:from>
    <xdr:ext cx="534377" cy="259045"/>
    <xdr:sp macro="" textlink="">
      <xdr:nvSpPr>
        <xdr:cNvPr id="688" name="公債費最小値テキスト">
          <a:extLst>
            <a:ext uri="{FF2B5EF4-FFF2-40B4-BE49-F238E27FC236}">
              <a16:creationId xmlns:a16="http://schemas.microsoft.com/office/drawing/2014/main" id="{00000000-0008-0000-0700-0000B0020000}"/>
            </a:ext>
          </a:extLst>
        </xdr:cNvPr>
        <xdr:cNvSpPr txBox="1"/>
      </xdr:nvSpPr>
      <xdr:spPr>
        <a:xfrm>
          <a:off x="16370300" y="16966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160134</xdr:rowOff>
    </xdr:from>
    <xdr:to>
      <xdr:col>86</xdr:col>
      <xdr:colOff>25400</xdr:colOff>
      <xdr:row>98</xdr:row>
      <xdr:rowOff>160134</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6230600" y="16962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160528</xdr:rowOff>
    </xdr:from>
    <xdr:ext cx="599010" cy="259045"/>
    <xdr:sp macro="" textlink="">
      <xdr:nvSpPr>
        <xdr:cNvPr id="690" name="公債費最大値テキスト">
          <a:extLst>
            <a:ext uri="{FF2B5EF4-FFF2-40B4-BE49-F238E27FC236}">
              <a16:creationId xmlns:a16="http://schemas.microsoft.com/office/drawing/2014/main" id="{00000000-0008-0000-0700-0000B2020000}"/>
            </a:ext>
          </a:extLst>
        </xdr:cNvPr>
        <xdr:cNvSpPr txBox="1"/>
      </xdr:nvSpPr>
      <xdr:spPr>
        <a:xfrm>
          <a:off x="16370300" y="15419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721,076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42401</xdr:rowOff>
    </xdr:from>
    <xdr:to>
      <xdr:col>86</xdr:col>
      <xdr:colOff>25400</xdr:colOff>
      <xdr:row>91</xdr:row>
      <xdr:rowOff>42401</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5644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12422</xdr:rowOff>
    </xdr:from>
    <xdr:to>
      <xdr:col>85</xdr:col>
      <xdr:colOff>127000</xdr:colOff>
      <xdr:row>98</xdr:row>
      <xdr:rowOff>20385</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5481300" y="16814522"/>
          <a:ext cx="838200" cy="7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18873</xdr:rowOff>
    </xdr:from>
    <xdr:ext cx="599010" cy="259045"/>
    <xdr:sp macro="" textlink="">
      <xdr:nvSpPr>
        <xdr:cNvPr id="693" name="公債費平均値テキスト">
          <a:extLst>
            <a:ext uri="{FF2B5EF4-FFF2-40B4-BE49-F238E27FC236}">
              <a16:creationId xmlns:a16="http://schemas.microsoft.com/office/drawing/2014/main" id="{00000000-0008-0000-0700-0000B5020000}"/>
            </a:ext>
          </a:extLst>
        </xdr:cNvPr>
        <xdr:cNvSpPr txBox="1"/>
      </xdr:nvSpPr>
      <xdr:spPr>
        <a:xfrm>
          <a:off x="16370300" y="164780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167446</xdr:rowOff>
    </xdr:from>
    <xdr:to>
      <xdr:col>85</xdr:col>
      <xdr:colOff>177800</xdr:colOff>
      <xdr:row>97</xdr:row>
      <xdr:rowOff>97596</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6268700" y="1662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20385</xdr:rowOff>
    </xdr:from>
    <xdr:to>
      <xdr:col>81</xdr:col>
      <xdr:colOff>50800</xdr:colOff>
      <xdr:row>98</xdr:row>
      <xdr:rowOff>23245</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4592300" y="16822485"/>
          <a:ext cx="889000" cy="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7579</xdr:rowOff>
    </xdr:from>
    <xdr:to>
      <xdr:col>81</xdr:col>
      <xdr:colOff>101600</xdr:colOff>
      <xdr:row>97</xdr:row>
      <xdr:rowOff>109179</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5430500" y="16638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125706</xdr:rowOff>
    </xdr:from>
    <xdr:ext cx="59901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5181795" y="16413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23245</xdr:rowOff>
    </xdr:from>
    <xdr:to>
      <xdr:col>76</xdr:col>
      <xdr:colOff>114300</xdr:colOff>
      <xdr:row>98</xdr:row>
      <xdr:rowOff>34314</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3703300" y="16825345"/>
          <a:ext cx="889000" cy="11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10579</xdr:rowOff>
    </xdr:from>
    <xdr:to>
      <xdr:col>76</xdr:col>
      <xdr:colOff>165100</xdr:colOff>
      <xdr:row>97</xdr:row>
      <xdr:rowOff>112179</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4541500" y="16641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128706</xdr:rowOff>
    </xdr:from>
    <xdr:ext cx="59901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4292795" y="16416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34314</xdr:rowOff>
    </xdr:from>
    <xdr:to>
      <xdr:col>71</xdr:col>
      <xdr:colOff>177800</xdr:colOff>
      <xdr:row>98</xdr:row>
      <xdr:rowOff>38329</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flipV="1">
          <a:off x="12814300" y="16836414"/>
          <a:ext cx="889000" cy="4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36629</xdr:rowOff>
    </xdr:from>
    <xdr:to>
      <xdr:col>72</xdr:col>
      <xdr:colOff>38100</xdr:colOff>
      <xdr:row>97</xdr:row>
      <xdr:rowOff>138229</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3652500" y="16667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154756</xdr:rowOff>
    </xdr:from>
    <xdr:ext cx="59901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3403795" y="164425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50507</xdr:rowOff>
    </xdr:from>
    <xdr:to>
      <xdr:col>67</xdr:col>
      <xdr:colOff>101600</xdr:colOff>
      <xdr:row>97</xdr:row>
      <xdr:rowOff>152107</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2763500" y="16681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168634</xdr:rowOff>
    </xdr:from>
    <xdr:ext cx="59901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514795" y="16456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133072</xdr:rowOff>
    </xdr:from>
    <xdr:to>
      <xdr:col>85</xdr:col>
      <xdr:colOff>177800</xdr:colOff>
      <xdr:row>98</xdr:row>
      <xdr:rowOff>63222</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6268700" y="16763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111499</xdr:rowOff>
    </xdr:from>
    <xdr:ext cx="599010" cy="259045"/>
    <xdr:sp macro="" textlink="">
      <xdr:nvSpPr>
        <xdr:cNvPr id="712" name="公債費該当値テキスト">
          <a:extLst>
            <a:ext uri="{FF2B5EF4-FFF2-40B4-BE49-F238E27FC236}">
              <a16:creationId xmlns:a16="http://schemas.microsoft.com/office/drawing/2014/main" id="{00000000-0008-0000-0700-0000C8020000}"/>
            </a:ext>
          </a:extLst>
        </xdr:cNvPr>
        <xdr:cNvSpPr txBox="1"/>
      </xdr:nvSpPr>
      <xdr:spPr>
        <a:xfrm>
          <a:off x="16370300" y="167421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141035</xdr:rowOff>
    </xdr:from>
    <xdr:to>
      <xdr:col>81</xdr:col>
      <xdr:colOff>101600</xdr:colOff>
      <xdr:row>98</xdr:row>
      <xdr:rowOff>71185</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5430500" y="16771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98</xdr:row>
      <xdr:rowOff>62312</xdr:rowOff>
    </xdr:from>
    <xdr:ext cx="59901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5181795" y="16864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143895</xdr:rowOff>
    </xdr:from>
    <xdr:to>
      <xdr:col>76</xdr:col>
      <xdr:colOff>165100</xdr:colOff>
      <xdr:row>98</xdr:row>
      <xdr:rowOff>74045</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4541500" y="16774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98</xdr:row>
      <xdr:rowOff>65172</xdr:rowOff>
    </xdr:from>
    <xdr:ext cx="59901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4292795" y="168672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154964</xdr:rowOff>
    </xdr:from>
    <xdr:to>
      <xdr:col>72</xdr:col>
      <xdr:colOff>38100</xdr:colOff>
      <xdr:row>98</xdr:row>
      <xdr:rowOff>85114</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3652500" y="16785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76241</xdr:rowOff>
    </xdr:from>
    <xdr:ext cx="534377"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3436111" y="16878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158979</xdr:rowOff>
    </xdr:from>
    <xdr:to>
      <xdr:col>67</xdr:col>
      <xdr:colOff>101600</xdr:colOff>
      <xdr:row>98</xdr:row>
      <xdr:rowOff>89129</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2763500" y="16789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80256</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547111" y="16882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5" name="諸支出金グラフ枠">
          <a:extLst>
            <a:ext uri="{FF2B5EF4-FFF2-40B4-BE49-F238E27FC236}">
              <a16:creationId xmlns:a16="http://schemas.microsoft.com/office/drawing/2014/main" id="{00000000-0008-0000-0700-0000E9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59755</xdr:rowOff>
    </xdr:from>
    <xdr:to>
      <xdr:col>116</xdr:col>
      <xdr:colOff>62864</xdr:colOff>
      <xdr:row>39</xdr:row>
      <xdr:rowOff>98878</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flipV="1">
          <a:off x="22159595" y="5203255"/>
          <a:ext cx="1269" cy="15821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110071</xdr:rowOff>
    </xdr:from>
    <xdr:ext cx="249299" cy="259045"/>
    <xdr:sp macro="" textlink="">
      <xdr:nvSpPr>
        <xdr:cNvPr id="747" name="諸支出金最小値テキスト">
          <a:extLst>
            <a:ext uri="{FF2B5EF4-FFF2-40B4-BE49-F238E27FC236}">
              <a16:creationId xmlns:a16="http://schemas.microsoft.com/office/drawing/2014/main" id="{00000000-0008-0000-0700-0000EB020000}"/>
            </a:ext>
          </a:extLst>
        </xdr:cNvPr>
        <xdr:cNvSpPr txBox="1"/>
      </xdr:nvSpPr>
      <xdr:spPr>
        <a:xfrm>
          <a:off x="22212300" y="67966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6432</xdr:rowOff>
    </xdr:from>
    <xdr:ext cx="534377" cy="259045"/>
    <xdr:sp macro="" textlink="">
      <xdr:nvSpPr>
        <xdr:cNvPr id="749" name="諸支出金最大値テキスト">
          <a:extLst>
            <a:ext uri="{FF2B5EF4-FFF2-40B4-BE49-F238E27FC236}">
              <a16:creationId xmlns:a16="http://schemas.microsoft.com/office/drawing/2014/main" id="{00000000-0008-0000-0700-0000ED020000}"/>
            </a:ext>
          </a:extLst>
        </xdr:cNvPr>
        <xdr:cNvSpPr txBox="1"/>
      </xdr:nvSpPr>
      <xdr:spPr>
        <a:xfrm>
          <a:off x="22212300" y="4978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48,448</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59755</xdr:rowOff>
    </xdr:from>
    <xdr:to>
      <xdr:col>116</xdr:col>
      <xdr:colOff>152400</xdr:colOff>
      <xdr:row>30</xdr:row>
      <xdr:rowOff>59755</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22072600" y="5203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27522</xdr:rowOff>
    </xdr:from>
    <xdr:ext cx="469744" cy="259045"/>
    <xdr:sp macro="" textlink="">
      <xdr:nvSpPr>
        <xdr:cNvPr id="752" name="諸支出金平均値テキスト">
          <a:extLst>
            <a:ext uri="{FF2B5EF4-FFF2-40B4-BE49-F238E27FC236}">
              <a16:creationId xmlns:a16="http://schemas.microsoft.com/office/drawing/2014/main" id="{00000000-0008-0000-0700-0000F0020000}"/>
            </a:ext>
          </a:extLst>
        </xdr:cNvPr>
        <xdr:cNvSpPr txBox="1"/>
      </xdr:nvSpPr>
      <xdr:spPr>
        <a:xfrm>
          <a:off x="22212300" y="65426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4645</xdr:rowOff>
    </xdr:from>
    <xdr:to>
      <xdr:col>116</xdr:col>
      <xdr:colOff>114300</xdr:colOff>
      <xdr:row>39</xdr:row>
      <xdr:rowOff>106245</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2110700" y="6691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11372</xdr:rowOff>
    </xdr:from>
    <xdr:to>
      <xdr:col>112</xdr:col>
      <xdr:colOff>38100</xdr:colOff>
      <xdr:row>39</xdr:row>
      <xdr:rowOff>112972</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1272500" y="6697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129499</xdr:rowOff>
    </xdr:from>
    <xdr:ext cx="469744"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088428" y="6473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18752</xdr:rowOff>
    </xdr:from>
    <xdr:to>
      <xdr:col>107</xdr:col>
      <xdr:colOff>101600</xdr:colOff>
      <xdr:row>39</xdr:row>
      <xdr:rowOff>120352</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0383500" y="6705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136879</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0245017" y="64805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25349</xdr:rowOff>
    </xdr:from>
    <xdr:to>
      <xdr:col>102</xdr:col>
      <xdr:colOff>165100</xdr:colOff>
      <xdr:row>39</xdr:row>
      <xdr:rowOff>126949</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9494500" y="6711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143476</xdr:rowOff>
    </xdr:from>
    <xdr:ext cx="378565"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356017" y="64871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31391</xdr:rowOff>
    </xdr:from>
    <xdr:to>
      <xdr:col>98</xdr:col>
      <xdr:colOff>38100</xdr:colOff>
      <xdr:row>39</xdr:row>
      <xdr:rowOff>132991</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18605500" y="6717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149518</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7017" y="64931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154521</xdr:rowOff>
    </xdr:from>
    <xdr:ext cx="249299" cy="259045"/>
    <xdr:sp macro="" textlink="">
      <xdr:nvSpPr>
        <xdr:cNvPr id="771" name="諸支出金該当値テキスト">
          <a:extLst>
            <a:ext uri="{FF2B5EF4-FFF2-40B4-BE49-F238E27FC236}">
              <a16:creationId xmlns:a16="http://schemas.microsoft.com/office/drawing/2014/main" id="{00000000-0008-0000-0700-000003030000}"/>
            </a:ext>
          </a:extLst>
        </xdr:cNvPr>
        <xdr:cNvSpPr txBox="1"/>
      </xdr:nvSpPr>
      <xdr:spPr>
        <a:xfrm>
          <a:off x="22212300" y="66696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4" name="前年度繰上充用金グラフ枠">
          <a:extLst>
            <a:ext uri="{FF2B5EF4-FFF2-40B4-BE49-F238E27FC236}">
              <a16:creationId xmlns:a16="http://schemas.microsoft.com/office/drawing/2014/main" id="{00000000-0008-0000-0700-00001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6" name="前年度繰上充用金最小値テキスト">
          <a:extLst>
            <a:ext uri="{FF2B5EF4-FFF2-40B4-BE49-F238E27FC236}">
              <a16:creationId xmlns:a16="http://schemas.microsoft.com/office/drawing/2014/main" id="{00000000-0008-0000-0700-00001C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8" name="前年度繰上充用金最大値テキスト">
          <a:extLst>
            <a:ext uri="{FF2B5EF4-FFF2-40B4-BE49-F238E27FC236}">
              <a16:creationId xmlns:a16="http://schemas.microsoft.com/office/drawing/2014/main" id="{00000000-0008-0000-0700-00001E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1" name="前年度繰上充用金平均値テキスト">
          <a:extLst>
            <a:ext uri="{FF2B5EF4-FFF2-40B4-BE49-F238E27FC236}">
              <a16:creationId xmlns:a16="http://schemas.microsoft.com/office/drawing/2014/main" id="{00000000-0008-0000-0700-000021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0" name="前年度繰上充用金該当値テキスト">
          <a:extLst>
            <a:ext uri="{FF2B5EF4-FFF2-40B4-BE49-F238E27FC236}">
              <a16:creationId xmlns:a16="http://schemas.microsoft.com/office/drawing/2014/main" id="{00000000-0008-0000-0700-000034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9" name="正方形/長方形 828">
          <a:extLst>
            <a:ext uri="{FF2B5EF4-FFF2-40B4-BE49-F238E27FC236}">
              <a16:creationId xmlns:a16="http://schemas.microsoft.com/office/drawing/2014/main" id="{00000000-0008-0000-0700-00003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0" name="正方形/長方形 829">
          <a:extLst>
            <a:ext uri="{FF2B5EF4-FFF2-40B4-BE49-F238E27FC236}">
              <a16:creationId xmlns:a16="http://schemas.microsoft.com/office/drawing/2014/main" id="{00000000-0008-0000-0700-00003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民生費については、上昇傾向が続いて</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いたものの</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複合施設の建設が完了したことから</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類似団体平均を</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回</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ることとな</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っ</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た</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農林水産業費については、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減少傾向に転じ、類似団体平均を下回ることとなった。</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消防費については、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81,926</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円</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であり、大間消防署建設事業</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が完了したことから、</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前年比で大幅な</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ったものの</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、類似団体平均を上回ることとなった。</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公債費については、住民一人当たり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106,812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円であり、</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類似団体平均を下回っているものの、</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僅かずつではある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上昇傾向が続いている。今後も健全な財政運営を目的とした地方債の適正な発行に努めることにより、財政の健全化を目指す。</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青森県大間町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財政調整基金残高は、前年度比で</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7.00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％の増加とな</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ったものの</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、実質収支額</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3.45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悪化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実質単年度収支も前年度比で</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1.67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悪化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も、歳入面においては、昨今の経済状況により厳しい状態が続くと見込まれることから、引き続き、税収等自主財源の確保に努め、歳出面においても経常経費の節減や事業効果等を見極めた更なる健全性に努め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青森県大間町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下水道事業会計において僅かに赤字額が発生したものの</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公営企業法非適用会計から公営企業法適用会計への移行の際に一時的に発生した赤字額であることから、</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健全性の観点から</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概ね良好と判断できる。</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しかしながら、水道事業会計及び下水道事業会計の決算</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額</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には、一般会計からの繰入金が大きく影響していることから、今後も引き続き、独立採算制の原則に基づいた安定財源の確保及び計画的な事業の実施に努める必要がある。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青森県大間町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元利償還金については、毎年の償還終了</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により減少分はあるものの</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新規債の計画的な発行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も行うことから、</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今後も</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横ばいの傾向が続く</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予定である。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公営企業債の元利償還金に対する繰入金においては、引き続き、経営改善に努める。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組合等が起こした地方債の元利償還金に対する負担金については、着実に減少傾向が続いている。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算入公債費等については、元利償還金</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額に</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比例し</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横ばい</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傾向にある。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今後も引き続き、交付税算入を念頭に置いた財政健全化に寄与する地方債の効果的な活用を優先することとし、また、各事業そのものの費用対効果等も併せて見極めることにより、更なる健全化に努める。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満期一括償還地方債を利用していない。</a:t>
          </a:r>
          <a:endParaRPr lang="ja-JP" altLang="ja-JP" sz="1000">
            <a:effectLst/>
            <a:latin typeface="ＭＳ Ｐゴシック" panose="020B0600070205080204" pitchFamily="50" charset="-128"/>
            <a:ea typeface="ＭＳ Ｐゴシック" panose="020B0600070205080204" pitchFamily="50" charset="-128"/>
          </a:endParaRP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青森県大間町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将来負担額は、一般会計等に係る地方債の現在高が、大間消防署建設事業により一時的に増加となったものの、基準財政需要額算入見込額も同様に増加していることから健全性は保てている。　</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また、債務負担行為に基づく支出予定額も着実に減少していることから、将来負担額は、全体的に改善傾向が続いている。　　</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充当可能財源等は、充当可能基金が減少</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傾向にある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今後も引き続き、交付税算入を念頭に置いた財政健全化に寄与する地方債の効果的な活用を優先することとし、各事業そのものの費用対効果等も併せて見極めることにより、更なる健全化に努める。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青森県大間町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lang="ja-JP" altLang="ja-JP" sz="18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財政調整基金について、</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197</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百万円の増額となった。</a:t>
          </a:r>
          <a:endParaRPr lang="ja-JP" altLang="ja-JP" sz="18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減債基金について、地方債償還の財源として、</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7</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百万円の増額となった。</a:t>
          </a:r>
          <a:endParaRPr lang="ja-JP" altLang="ja-JP" sz="18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その他特定目的基金を合わせ、基金全体で、</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235</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百万円の</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額となった。</a:t>
          </a:r>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endParaRPr lang="ja-JP" altLang="ja-JP" sz="18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800">
            <a:effectLst/>
            <a:latin typeface="ＭＳ Ｐゴシック" panose="020B0600070205080204" pitchFamily="50" charset="-128"/>
            <a:ea typeface="ＭＳ Ｐゴシック" panose="020B0600070205080204" pitchFamily="50" charset="-128"/>
          </a:endParaRPr>
        </a:p>
        <a:p>
          <a:r>
            <a:rPr kumimoji="1" lang="ja-JP" altLang="ja-JP" sz="1400" baseline="0">
              <a:solidFill>
                <a:schemeClr val="dk1"/>
              </a:solidFill>
              <a:effectLst/>
              <a:latin typeface="ＭＳ Ｐゴシック" panose="020B0600070205080204" pitchFamily="50" charset="-128"/>
              <a:ea typeface="ＭＳ Ｐゴシック" panose="020B0600070205080204" pitchFamily="50" charset="-128"/>
              <a:cs typeface="+mn-cs"/>
            </a:rPr>
            <a:t> 　　  財政調整基金について、標準財政規模の</a:t>
          </a:r>
          <a:r>
            <a:rPr kumimoji="1" lang="en-US" altLang="ja-JP" sz="1400" baseline="0">
              <a:solidFill>
                <a:schemeClr val="dk1"/>
              </a:solidFill>
              <a:effectLst/>
              <a:latin typeface="ＭＳ Ｐゴシック" panose="020B0600070205080204" pitchFamily="50" charset="-128"/>
              <a:ea typeface="ＭＳ Ｐゴシック" panose="020B0600070205080204" pitchFamily="50" charset="-128"/>
              <a:cs typeface="+mn-cs"/>
            </a:rPr>
            <a:t>20</a:t>
          </a:r>
          <a:r>
            <a:rPr kumimoji="1" lang="ja-JP" altLang="ja-JP" sz="1400" baseline="0">
              <a:solidFill>
                <a:schemeClr val="dk1"/>
              </a:solidFill>
              <a:effectLst/>
              <a:latin typeface="ＭＳ Ｐゴシック" panose="020B0600070205080204" pitchFamily="50" charset="-128"/>
              <a:ea typeface="ＭＳ Ｐゴシック" panose="020B0600070205080204" pitchFamily="50" charset="-128"/>
              <a:cs typeface="+mn-cs"/>
            </a:rPr>
            <a:t>％である</a:t>
          </a:r>
          <a:r>
            <a:rPr kumimoji="1" lang="en-US" altLang="ja-JP" sz="1400" baseline="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400" baseline="0">
              <a:solidFill>
                <a:schemeClr val="dk1"/>
              </a:solidFill>
              <a:effectLst/>
              <a:latin typeface="ＭＳ Ｐゴシック" panose="020B0600070205080204" pitchFamily="50" charset="-128"/>
              <a:ea typeface="ＭＳ Ｐゴシック" panose="020B0600070205080204" pitchFamily="50" charset="-128"/>
              <a:cs typeface="+mn-cs"/>
            </a:rPr>
            <a:t>億円を維持することを目標とする。</a:t>
          </a:r>
          <a:endParaRPr lang="ja-JP" altLang="ja-JP" sz="1800">
            <a:effectLst/>
            <a:latin typeface="ＭＳ Ｐゴシック" panose="020B0600070205080204" pitchFamily="50" charset="-128"/>
            <a:ea typeface="ＭＳ Ｐゴシック" panose="020B0600070205080204" pitchFamily="50" charset="-128"/>
          </a:endParaRPr>
        </a:p>
        <a:p>
          <a:r>
            <a:rPr kumimoji="1" lang="ja-JP" altLang="ja-JP" sz="1400" baseline="0">
              <a:solidFill>
                <a:schemeClr val="dk1"/>
              </a:solidFill>
              <a:effectLst/>
              <a:latin typeface="ＭＳ Ｐゴシック" panose="020B0600070205080204" pitchFamily="50" charset="-128"/>
              <a:ea typeface="ＭＳ Ｐゴシック" panose="020B0600070205080204" pitchFamily="50" charset="-128"/>
              <a:cs typeface="+mn-cs"/>
            </a:rPr>
            <a:t>　 　　特定目的基金について、事業の円滑な遂行を目的として、現状の維持に努める。</a:t>
          </a:r>
          <a:endParaRPr lang="ja-JP" altLang="ja-JP" sz="18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（基金の使途）</a:t>
          </a:r>
          <a:endParaRPr lang="ja-JP" altLang="ja-JP" sz="18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・水産振興基金</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水産振興を図るための事業に要する経費の財源に充てるため。</a:t>
          </a:r>
          <a:endParaRPr lang="ja-JP" altLang="ja-JP" sz="18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・地域福祉基金</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高齢者の福祉の増進に要する経費の財源に充てるため。</a:t>
          </a:r>
          <a:endParaRPr lang="ja-JP" altLang="ja-JP" sz="18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・ふるさと応援基金 </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寄附者の厚意に基づいた各事業に要する経費に充てるため、ふるさと応援寄附金を積み立てするもの。</a:t>
          </a:r>
          <a:endParaRPr lang="ja-JP" altLang="ja-JP" sz="18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・文教施設整備基金</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文教施設の整備に要する経費の財源に充てるため。</a:t>
          </a:r>
          <a:endParaRPr lang="ja-JP" altLang="ja-JP" sz="18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公共用施設維持運営基金</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公共用施設の維持運営に</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要する経費の財源に充てるため。</a:t>
          </a:r>
          <a:endParaRPr lang="ja-JP" altLang="ja-JP" sz="1800">
            <a:effectLst/>
            <a:latin typeface="ＭＳ Ｐゴシック" panose="020B0600070205080204" pitchFamily="50" charset="-128"/>
            <a:ea typeface="ＭＳ Ｐゴシック" panose="020B0600070205080204" pitchFamily="50" charset="-128"/>
          </a:endParaRPr>
        </a:p>
        <a:p>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lang="ja-JP" altLang="ja-JP" sz="18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・水産振興基金</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40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漁業協同組合経営強化資金に活用したことによる減。</a:t>
          </a:r>
          <a:endParaRPr lang="ja-JP" altLang="ja-JP" sz="18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・ふるさと応援基金　</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様々な町単独事業に活用したことによる減。</a:t>
          </a:r>
          <a:endParaRPr lang="ja-JP" altLang="ja-JP" sz="1800">
            <a:effectLst/>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　　・公共用施設維持運営基金　：</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公共用施設の維持運営に要する経費の財源に充てるため</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の増</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800">
            <a:effectLst/>
            <a:latin typeface="ＭＳ Ｐゴシック" panose="020B0600070205080204" pitchFamily="50" charset="-128"/>
            <a:ea typeface="ＭＳ Ｐゴシック" panose="020B0600070205080204" pitchFamily="50" charset="-128"/>
          </a:endParaRPr>
        </a:p>
        <a:p>
          <a:endParaRPr lang="ja-JP" altLang="ja-JP" sz="18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8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・事業の円滑な遂行及び健全な財政運営を可能とするため、各目的基金については、引き続き、適正な活用に努める。</a:t>
          </a:r>
          <a:endParaRPr lang="ja-JP" altLang="ja-JP" sz="18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lang="ja-JP" altLang="ja-JP" sz="18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例年、当初予算編成時に財源不足を補うための取り崩しを行いながらも年度内に積み戻しを行うことにより、</a:t>
          </a:r>
          <a:endParaRPr lang="ja-JP" altLang="ja-JP" sz="1800">
            <a:effectLst/>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基金の減少を抑えることとしてきた。今年度については</a:t>
          </a:r>
          <a:r>
            <a:rPr kumimoji="1" lang="ja-JP" altLang="ja-JP" sz="18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400" baseline="0">
              <a:solidFill>
                <a:schemeClr val="dk1"/>
              </a:solidFill>
              <a:effectLst/>
              <a:latin typeface="ＭＳ Ｐゴシック" panose="020B0600070205080204" pitchFamily="50" charset="-128"/>
              <a:ea typeface="ＭＳ Ｐゴシック" panose="020B0600070205080204" pitchFamily="50" charset="-128"/>
              <a:cs typeface="+mn-cs"/>
            </a:rPr>
            <a:t>標準財政規模の</a:t>
          </a:r>
          <a:r>
            <a:rPr kumimoji="1" lang="en-US" altLang="ja-JP" sz="1400" baseline="0">
              <a:solidFill>
                <a:schemeClr val="dk1"/>
              </a:solidFill>
              <a:effectLst/>
              <a:latin typeface="ＭＳ Ｐゴシック" panose="020B0600070205080204" pitchFamily="50" charset="-128"/>
              <a:ea typeface="ＭＳ Ｐゴシック" panose="020B0600070205080204" pitchFamily="50" charset="-128"/>
              <a:cs typeface="+mn-cs"/>
            </a:rPr>
            <a:t>20</a:t>
          </a:r>
          <a:r>
            <a:rPr kumimoji="1" lang="ja-JP" altLang="ja-JP" sz="1400" baseline="0">
              <a:solidFill>
                <a:schemeClr val="dk1"/>
              </a:solidFill>
              <a:effectLst/>
              <a:latin typeface="ＭＳ Ｐゴシック" panose="020B0600070205080204" pitchFamily="50" charset="-128"/>
              <a:ea typeface="ＭＳ Ｐゴシック" panose="020B0600070205080204" pitchFamily="50" charset="-128"/>
              <a:cs typeface="+mn-cs"/>
            </a:rPr>
            <a:t>％である</a:t>
          </a:r>
          <a:r>
            <a:rPr kumimoji="1" lang="en-US" altLang="ja-JP" sz="1400" baseline="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400" baseline="0">
              <a:solidFill>
                <a:schemeClr val="dk1"/>
              </a:solidFill>
              <a:effectLst/>
              <a:latin typeface="ＭＳ Ｐゴシック" panose="020B0600070205080204" pitchFamily="50" charset="-128"/>
              <a:ea typeface="ＭＳ Ｐゴシック" panose="020B0600070205080204" pitchFamily="50" charset="-128"/>
              <a:cs typeface="+mn-cs"/>
            </a:rPr>
            <a:t>億円</a:t>
          </a:r>
          <a:r>
            <a:rPr kumimoji="1" lang="ja-JP" altLang="en-US" sz="1400" baseline="0">
              <a:solidFill>
                <a:schemeClr val="dk1"/>
              </a:solidFill>
              <a:effectLst/>
              <a:latin typeface="ＭＳ Ｐゴシック" panose="020B0600070205080204" pitchFamily="50" charset="-128"/>
              <a:ea typeface="ＭＳ Ｐゴシック" panose="020B0600070205080204" pitchFamily="50" charset="-128"/>
              <a:cs typeface="+mn-cs"/>
            </a:rPr>
            <a:t>まで</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積み増しができた。</a:t>
          </a:r>
          <a:endParaRPr lang="ja-JP" altLang="ja-JP" sz="1800">
            <a:effectLst/>
            <a:latin typeface="ＭＳ Ｐゴシック" panose="020B0600070205080204" pitchFamily="50" charset="-128"/>
            <a:ea typeface="ＭＳ Ｐゴシック" panose="020B0600070205080204" pitchFamily="50" charset="-128"/>
          </a:endParaRPr>
        </a:p>
        <a:p>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     </a:t>
          </a:r>
          <a:endParaRPr lang="ja-JP" altLang="ja-JP" sz="18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8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今後も基金の活用方法についての変更は予定していないものの、</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本年度</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でかねてからの懸案であった大規模事業に</a:t>
          </a:r>
          <a:endParaRPr lang="ja-JP" altLang="ja-JP" sz="18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係る地方債の償還が終了</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した</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ことから、取り崩し額の抑制に努めることにより、基金残高の増額が可能となる見込みである。</a:t>
          </a:r>
          <a:endParaRPr lang="ja-JP" altLang="ja-JP" sz="18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lang="ja-JP" altLang="ja-JP" sz="18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地方債償還の財源として積み増しを行った。</a:t>
          </a:r>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endParaRPr lang="ja-JP" altLang="ja-JP" sz="18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8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安定した財政運営を目指すため、財政調整基金と共に積立額の増額を予定している。</a:t>
          </a:r>
          <a:endParaRPr lang="ja-JP" altLang="ja-JP" sz="18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91737BB3-7274-4742-A7EA-F3A427AD2C3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6E4A87E2-4D99-4DC6-9897-F18901E2167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F5E7857C-C3A0-417E-A1CF-DF0B5F41F78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289D483B-A7E6-4035-AE19-0F711226F567}"/>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AC3BD639-E543-4008-9DA7-400E31218996}"/>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AB3BD12C-42F9-46F8-AEB2-7814E4EA67C9}"/>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青森県大間町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1A6CD9E9-9724-424C-A85F-EB0D96CB51E3}"/>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6D76351B-5082-4D0F-8E0B-7EF9A9794CC3}"/>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4DF45AA4-CE01-4D1A-A1E5-139E35CC02D3}"/>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41BA0777-2F76-46C1-B6AB-7D265E2BAAD6}"/>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FEA962C2-9F8F-4201-A843-110AD2C025A1}"/>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1CD39408-C517-4CEA-9BDA-7D64D368B977}"/>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4,649
4,633
52.09
5,184,098
5,004,757
179,341
2,614,922
3,873,964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59BA4A30-A49E-43F9-B7CF-8A78320053BB}"/>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AF6D8272-B369-48C2-8B13-E7BD6A1083C3}"/>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E4D5663F-8759-4500-B450-F97AEB82B051}"/>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42.0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11C05B96-C440-482B-9C6E-4C7111B7FD0D}"/>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D84E056B-8576-4C89-9A58-6599E6B6A369}"/>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1500F33F-883A-414D-8959-B2F9B0E7758E}"/>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D56C550A-A056-4A49-AA18-4DAD32C6899B}"/>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9E894B00-FF52-46EC-A50A-163B2B57E1F4}"/>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BA0EAFB4-DA06-4665-B501-A1B173D6758E}"/>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C0DFE5A1-4661-465D-A944-8F399FBD501C}"/>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D40D5ADF-E8A4-4F2F-90FE-43CF36EF939F}"/>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0171B51F-63EA-4413-B229-29B6B1FE0F25}"/>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B6C15DFC-D6B8-4330-BBB1-75E9EB089618}"/>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68FE7D45-43F4-43AD-A33C-E592F2C22C07}"/>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C99ADC52-8353-46F1-8991-0123ABE2F7EC}"/>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7A66EF6C-8D2E-451B-B1A8-756ECC0FD5CF}"/>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8BC47925-D89C-4650-985D-731DEC7EB365}"/>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5DFF40A0-3D1D-468A-8848-9464701B37BD}"/>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9F982195-1BC3-4FC2-810D-777537B228AC}"/>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A56B45FE-DF32-49EB-AE9E-0F7E91194954}"/>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7F1AE136-EA10-4C79-A0FB-8BDCF1E6B548}"/>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65ADF014-F35F-4523-BDB5-F8E572C1372B}"/>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D776FC97-BC38-42DC-B48B-097A5203DC98}"/>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B549B330-0245-4B8B-B42E-88B64A9C671A}"/>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BDD52DA9-E1A3-44AB-B769-E52F3EA8FAC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[ 74.1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F693A168-5FB4-43CB-81C9-7EDB179BF234}"/>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D48DC2D7-0F20-4132-B959-D4924F0A9B2D}"/>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BCD77AAB-C59B-41E5-A0C5-614FA02B4338}"/>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4C3AD187-D6AA-4882-A361-1F05E8047AE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17C1602B-606D-46A4-8D01-C03A7641CE57}"/>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29F1D910-337D-4A4F-BC51-F285D3E22D7D}"/>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EA7D005A-8C02-4A7A-A017-816457565754}"/>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FC0D1062-2C6E-4B4D-9D26-4D43B4FEDF7A}"/>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12ACC2FA-CD41-4109-BD5C-80CB37AE417E}"/>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865FF94-F60E-4779-9875-5EF1F986A64B}"/>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策定の大間町公共施設等総合管理計画において、「新しい施設は造らない」「施設面積を縮減する」「施設は大切に賢く使う」の三つの原則を柱としていることから、将来見込まれる財政規模の変化に応じた施設保有量の適正化や次世代負担を見据えた施設マネジメントといった長期的視点を持つことにより、持続可能な行財政運営に努める。</a:t>
          </a:r>
          <a:endParaRPr lang="ja-JP" altLang="ja-JP">
            <a:effectLst/>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BD81AAEF-2330-4706-B646-7D417DB51294}"/>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97C30C4-8D76-43A0-9117-981E1699DFA9}"/>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5C5D9910-8F0A-46FF-AF24-6453311EADC1}"/>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4E6C136D-D3CE-46EA-964A-42C03CFCDE31}"/>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B4D88BAD-FE5D-499A-97BA-084895842459}"/>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71A3A29A-C3CE-4980-96E1-774B379102D4}"/>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256AFB9C-CD22-4C7F-942B-FC8F6977A44B}"/>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61792108-16BD-4E40-8C82-1BD620822343}"/>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782D453B-E0B6-4CA4-97FE-EFF297360E9E}"/>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6C4A6AD1-3CEF-4C35-A01A-1B58EA4F2AE3}"/>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6B31CD18-5D7C-4124-9E3A-42BD6BAB0F0B}"/>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0F59666B-4BF8-4535-9548-45AA3E02ABD1}"/>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9C97B0CD-52DC-4319-B1F3-E2D1DF20387C}"/>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EBB957E0-03EF-49EE-BEC7-A041B8AF4B04}"/>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6F607475-F1DC-4146-8128-82072441330E}"/>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9B8B734C-45B5-4732-903A-7D8D757DF5F5}"/>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3D6EF770-2859-40F6-915E-6D2B729923B9}"/>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EA58B1AC-2E09-48B5-BCEC-4F4BAC67CF69}"/>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25</xdr:row>
      <xdr:rowOff>129631</xdr:rowOff>
    </xdr:from>
    <xdr:to>
      <xdr:col>23</xdr:col>
      <xdr:colOff>85090</xdr:colOff>
      <xdr:row>34</xdr:row>
      <xdr:rowOff>119471</xdr:rowOff>
    </xdr:to>
    <xdr:cxnSp macro="">
      <xdr:nvCxnSpPr>
        <xdr:cNvPr id="67" name="直線コネクタ 66">
          <a:extLst>
            <a:ext uri="{FF2B5EF4-FFF2-40B4-BE49-F238E27FC236}">
              <a16:creationId xmlns:a16="http://schemas.microsoft.com/office/drawing/2014/main" id="{DB3AA477-E6DA-4A9F-BB3A-6925867B25FE}"/>
            </a:ext>
          </a:extLst>
        </xdr:cNvPr>
        <xdr:cNvCxnSpPr/>
      </xdr:nvCxnSpPr>
      <xdr:spPr>
        <a:xfrm flipV="1">
          <a:off x="4760595" y="5187406"/>
          <a:ext cx="1270" cy="1532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123298</xdr:rowOff>
    </xdr:from>
    <xdr:ext cx="405111" cy="259045"/>
    <xdr:sp macro="" textlink="">
      <xdr:nvSpPr>
        <xdr:cNvPr id="68" name="有形固定資産減価償却率最小値テキスト">
          <a:extLst>
            <a:ext uri="{FF2B5EF4-FFF2-40B4-BE49-F238E27FC236}">
              <a16:creationId xmlns:a16="http://schemas.microsoft.com/office/drawing/2014/main" id="{DE4F5540-65C4-40E9-973E-36D0A3A88896}"/>
            </a:ext>
          </a:extLst>
        </xdr:cNvPr>
        <xdr:cNvSpPr txBox="1"/>
      </xdr:nvSpPr>
      <xdr:spPr>
        <a:xfrm>
          <a:off x="4813300" y="6724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119471</xdr:rowOff>
    </xdr:from>
    <xdr:to>
      <xdr:col>23</xdr:col>
      <xdr:colOff>174625</xdr:colOff>
      <xdr:row>34</xdr:row>
      <xdr:rowOff>119471</xdr:rowOff>
    </xdr:to>
    <xdr:cxnSp macro="">
      <xdr:nvCxnSpPr>
        <xdr:cNvPr id="69" name="直線コネクタ 68">
          <a:extLst>
            <a:ext uri="{FF2B5EF4-FFF2-40B4-BE49-F238E27FC236}">
              <a16:creationId xmlns:a16="http://schemas.microsoft.com/office/drawing/2014/main" id="{9D2260C6-1A1D-4011-847F-C091E2B2004B}"/>
            </a:ext>
          </a:extLst>
        </xdr:cNvPr>
        <xdr:cNvCxnSpPr/>
      </xdr:nvCxnSpPr>
      <xdr:spPr>
        <a:xfrm>
          <a:off x="4673600" y="6720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76308</xdr:rowOff>
    </xdr:from>
    <xdr:ext cx="405111" cy="259045"/>
    <xdr:sp macro="" textlink="">
      <xdr:nvSpPr>
        <xdr:cNvPr id="70" name="有形固定資産減価償却率最大値テキスト">
          <a:extLst>
            <a:ext uri="{FF2B5EF4-FFF2-40B4-BE49-F238E27FC236}">
              <a16:creationId xmlns:a16="http://schemas.microsoft.com/office/drawing/2014/main" id="{125CB2A6-52D7-4C45-9768-ADA8124BB818}"/>
            </a:ext>
          </a:extLst>
        </xdr:cNvPr>
        <xdr:cNvSpPr txBox="1"/>
      </xdr:nvSpPr>
      <xdr:spPr>
        <a:xfrm>
          <a:off x="4813300" y="4962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25</xdr:row>
      <xdr:rowOff>129631</xdr:rowOff>
    </xdr:from>
    <xdr:to>
      <xdr:col>23</xdr:col>
      <xdr:colOff>174625</xdr:colOff>
      <xdr:row>25</xdr:row>
      <xdr:rowOff>129631</xdr:rowOff>
    </xdr:to>
    <xdr:cxnSp macro="">
      <xdr:nvCxnSpPr>
        <xdr:cNvPr id="71" name="直線コネクタ 70">
          <a:extLst>
            <a:ext uri="{FF2B5EF4-FFF2-40B4-BE49-F238E27FC236}">
              <a16:creationId xmlns:a16="http://schemas.microsoft.com/office/drawing/2014/main" id="{816F95E8-12E9-420C-9453-2ADB218864C3}"/>
            </a:ext>
          </a:extLst>
        </xdr:cNvPr>
        <xdr:cNvCxnSpPr/>
      </xdr:nvCxnSpPr>
      <xdr:spPr>
        <a:xfrm>
          <a:off x="4673600" y="51874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138901</xdr:rowOff>
    </xdr:from>
    <xdr:ext cx="405111" cy="259045"/>
    <xdr:sp macro="" textlink="">
      <xdr:nvSpPr>
        <xdr:cNvPr id="72" name="有形固定資産減価償却率平均値テキスト">
          <a:extLst>
            <a:ext uri="{FF2B5EF4-FFF2-40B4-BE49-F238E27FC236}">
              <a16:creationId xmlns:a16="http://schemas.microsoft.com/office/drawing/2014/main" id="{B46E780D-54EE-4F03-A357-D1B6E617AAE8}"/>
            </a:ext>
          </a:extLst>
        </xdr:cNvPr>
        <xdr:cNvSpPr txBox="1"/>
      </xdr:nvSpPr>
      <xdr:spPr>
        <a:xfrm>
          <a:off x="4813300" y="58824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116024</xdr:rowOff>
    </xdr:from>
    <xdr:to>
      <xdr:col>23</xdr:col>
      <xdr:colOff>136525</xdr:colOff>
      <xdr:row>31</xdr:row>
      <xdr:rowOff>46174</xdr:rowOff>
    </xdr:to>
    <xdr:sp macro="" textlink="">
      <xdr:nvSpPr>
        <xdr:cNvPr id="73" name="フローチャート: 判断 72">
          <a:extLst>
            <a:ext uri="{FF2B5EF4-FFF2-40B4-BE49-F238E27FC236}">
              <a16:creationId xmlns:a16="http://schemas.microsoft.com/office/drawing/2014/main" id="{0B079000-5C2F-4EE0-88AA-C2E4ED7B7647}"/>
            </a:ext>
          </a:extLst>
        </xdr:cNvPr>
        <xdr:cNvSpPr/>
      </xdr:nvSpPr>
      <xdr:spPr>
        <a:xfrm>
          <a:off x="4711700" y="6031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94433</xdr:rowOff>
    </xdr:from>
    <xdr:to>
      <xdr:col>19</xdr:col>
      <xdr:colOff>187325</xdr:colOff>
      <xdr:row>31</xdr:row>
      <xdr:rowOff>24583</xdr:rowOff>
    </xdr:to>
    <xdr:sp macro="" textlink="">
      <xdr:nvSpPr>
        <xdr:cNvPr id="74" name="フローチャート: 判断 73">
          <a:extLst>
            <a:ext uri="{FF2B5EF4-FFF2-40B4-BE49-F238E27FC236}">
              <a16:creationId xmlns:a16="http://schemas.microsoft.com/office/drawing/2014/main" id="{036F6393-3B25-44CD-9D33-AAA6D65F563C}"/>
            </a:ext>
          </a:extLst>
        </xdr:cNvPr>
        <xdr:cNvSpPr/>
      </xdr:nvSpPr>
      <xdr:spPr>
        <a:xfrm>
          <a:off x="4000500" y="6009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23495</xdr:rowOff>
    </xdr:from>
    <xdr:to>
      <xdr:col>15</xdr:col>
      <xdr:colOff>187325</xdr:colOff>
      <xdr:row>30</xdr:row>
      <xdr:rowOff>125095</xdr:rowOff>
    </xdr:to>
    <xdr:sp macro="" textlink="">
      <xdr:nvSpPr>
        <xdr:cNvPr id="75" name="フローチャート: 判断 74">
          <a:extLst>
            <a:ext uri="{FF2B5EF4-FFF2-40B4-BE49-F238E27FC236}">
              <a16:creationId xmlns:a16="http://schemas.microsoft.com/office/drawing/2014/main" id="{D890B1D1-A3A2-45B4-A41C-FB48BE56FD67}"/>
            </a:ext>
          </a:extLst>
        </xdr:cNvPr>
        <xdr:cNvSpPr/>
      </xdr:nvSpPr>
      <xdr:spPr>
        <a:xfrm>
          <a:off x="3238500" y="593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151765</xdr:rowOff>
    </xdr:from>
    <xdr:to>
      <xdr:col>11</xdr:col>
      <xdr:colOff>187325</xdr:colOff>
      <xdr:row>30</xdr:row>
      <xdr:rowOff>81915</xdr:rowOff>
    </xdr:to>
    <xdr:sp macro="" textlink="">
      <xdr:nvSpPr>
        <xdr:cNvPr id="76" name="フローチャート: 判断 75">
          <a:extLst>
            <a:ext uri="{FF2B5EF4-FFF2-40B4-BE49-F238E27FC236}">
              <a16:creationId xmlns:a16="http://schemas.microsoft.com/office/drawing/2014/main" id="{3494E418-F8E9-4B00-8E84-5480F8C5AAAA}"/>
            </a:ext>
          </a:extLst>
        </xdr:cNvPr>
        <xdr:cNvSpPr/>
      </xdr:nvSpPr>
      <xdr:spPr>
        <a:xfrm>
          <a:off x="2476500" y="589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114753</xdr:rowOff>
    </xdr:from>
    <xdr:to>
      <xdr:col>7</xdr:col>
      <xdr:colOff>187325</xdr:colOff>
      <xdr:row>30</xdr:row>
      <xdr:rowOff>44903</xdr:rowOff>
    </xdr:to>
    <xdr:sp macro="" textlink="">
      <xdr:nvSpPr>
        <xdr:cNvPr id="77" name="フローチャート: 判断 76">
          <a:extLst>
            <a:ext uri="{FF2B5EF4-FFF2-40B4-BE49-F238E27FC236}">
              <a16:creationId xmlns:a16="http://schemas.microsoft.com/office/drawing/2014/main" id="{28879020-588B-4DBE-BB4F-C31409EBD202}"/>
            </a:ext>
          </a:extLst>
        </xdr:cNvPr>
        <xdr:cNvSpPr/>
      </xdr:nvSpPr>
      <xdr:spPr>
        <a:xfrm>
          <a:off x="1714500" y="5858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53FF8085-CBA8-49B9-A449-46B4A4DAF06E}"/>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1F9A92DA-5DD8-4756-B366-3EFB354BFF65}"/>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80090432-9720-46A2-9847-621974830E18}"/>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FDC219FF-E4E3-4F9E-8F64-A503D577EEAC}"/>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3D9DC7BC-D40E-43C4-8747-23519AB15F6F}"/>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4445</xdr:rowOff>
    </xdr:from>
    <xdr:to>
      <xdr:col>23</xdr:col>
      <xdr:colOff>136525</xdr:colOff>
      <xdr:row>32</xdr:row>
      <xdr:rowOff>106045</xdr:rowOff>
    </xdr:to>
    <xdr:sp macro="" textlink="">
      <xdr:nvSpPr>
        <xdr:cNvPr id="83" name="楕円 82">
          <a:extLst>
            <a:ext uri="{FF2B5EF4-FFF2-40B4-BE49-F238E27FC236}">
              <a16:creationId xmlns:a16="http://schemas.microsoft.com/office/drawing/2014/main" id="{A8E710E4-8E88-4175-A206-CCC35372A786}"/>
            </a:ext>
          </a:extLst>
        </xdr:cNvPr>
        <xdr:cNvSpPr/>
      </xdr:nvSpPr>
      <xdr:spPr>
        <a:xfrm>
          <a:off x="4711700" y="626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154322</xdr:rowOff>
    </xdr:from>
    <xdr:ext cx="405111" cy="259045"/>
    <xdr:sp macro="" textlink="">
      <xdr:nvSpPr>
        <xdr:cNvPr id="84" name="有形固定資産減価償却率該当値テキスト">
          <a:extLst>
            <a:ext uri="{FF2B5EF4-FFF2-40B4-BE49-F238E27FC236}">
              <a16:creationId xmlns:a16="http://schemas.microsoft.com/office/drawing/2014/main" id="{F6E88D3E-26A4-4174-8A18-E07CD7B6DB96}"/>
            </a:ext>
          </a:extLst>
        </xdr:cNvPr>
        <xdr:cNvSpPr txBox="1"/>
      </xdr:nvSpPr>
      <xdr:spPr>
        <a:xfrm>
          <a:off x="4813300" y="6240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151221</xdr:rowOff>
    </xdr:from>
    <xdr:to>
      <xdr:col>19</xdr:col>
      <xdr:colOff>187325</xdr:colOff>
      <xdr:row>32</xdr:row>
      <xdr:rowOff>81371</xdr:rowOff>
    </xdr:to>
    <xdr:sp macro="" textlink="">
      <xdr:nvSpPr>
        <xdr:cNvPr id="85" name="楕円 84">
          <a:extLst>
            <a:ext uri="{FF2B5EF4-FFF2-40B4-BE49-F238E27FC236}">
              <a16:creationId xmlns:a16="http://schemas.microsoft.com/office/drawing/2014/main" id="{FB87DBF0-D2FF-4AB8-93B9-F2D520A88882}"/>
            </a:ext>
          </a:extLst>
        </xdr:cNvPr>
        <xdr:cNvSpPr/>
      </xdr:nvSpPr>
      <xdr:spPr>
        <a:xfrm>
          <a:off x="4000500" y="6237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30571</xdr:rowOff>
    </xdr:from>
    <xdr:to>
      <xdr:col>23</xdr:col>
      <xdr:colOff>85725</xdr:colOff>
      <xdr:row>32</xdr:row>
      <xdr:rowOff>55245</xdr:rowOff>
    </xdr:to>
    <xdr:cxnSp macro="">
      <xdr:nvCxnSpPr>
        <xdr:cNvPr id="86" name="直線コネクタ 85">
          <a:extLst>
            <a:ext uri="{FF2B5EF4-FFF2-40B4-BE49-F238E27FC236}">
              <a16:creationId xmlns:a16="http://schemas.microsoft.com/office/drawing/2014/main" id="{3B93B100-6BB5-4E55-BC49-B8FBCC8EB0BD}"/>
            </a:ext>
          </a:extLst>
        </xdr:cNvPr>
        <xdr:cNvCxnSpPr/>
      </xdr:nvCxnSpPr>
      <xdr:spPr>
        <a:xfrm>
          <a:off x="4051300" y="6288496"/>
          <a:ext cx="711200" cy="24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160474</xdr:rowOff>
    </xdr:from>
    <xdr:to>
      <xdr:col>15</xdr:col>
      <xdr:colOff>187325</xdr:colOff>
      <xdr:row>32</xdr:row>
      <xdr:rowOff>90624</xdr:rowOff>
    </xdr:to>
    <xdr:sp macro="" textlink="">
      <xdr:nvSpPr>
        <xdr:cNvPr id="87" name="楕円 86">
          <a:extLst>
            <a:ext uri="{FF2B5EF4-FFF2-40B4-BE49-F238E27FC236}">
              <a16:creationId xmlns:a16="http://schemas.microsoft.com/office/drawing/2014/main" id="{8A37DDF6-B9BD-4A5B-993B-DD5D6BDBC12B}"/>
            </a:ext>
          </a:extLst>
        </xdr:cNvPr>
        <xdr:cNvSpPr/>
      </xdr:nvSpPr>
      <xdr:spPr>
        <a:xfrm>
          <a:off x="3238500" y="6246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30571</xdr:rowOff>
    </xdr:from>
    <xdr:to>
      <xdr:col>19</xdr:col>
      <xdr:colOff>136525</xdr:colOff>
      <xdr:row>32</xdr:row>
      <xdr:rowOff>39824</xdr:rowOff>
    </xdr:to>
    <xdr:cxnSp macro="">
      <xdr:nvCxnSpPr>
        <xdr:cNvPr id="88" name="直線コネクタ 87">
          <a:extLst>
            <a:ext uri="{FF2B5EF4-FFF2-40B4-BE49-F238E27FC236}">
              <a16:creationId xmlns:a16="http://schemas.microsoft.com/office/drawing/2014/main" id="{E200BC70-3504-4C44-8767-5BBAA477CC31}"/>
            </a:ext>
          </a:extLst>
        </xdr:cNvPr>
        <xdr:cNvCxnSpPr/>
      </xdr:nvCxnSpPr>
      <xdr:spPr>
        <a:xfrm flipV="1">
          <a:off x="3289300" y="6288496"/>
          <a:ext cx="762000" cy="9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49439</xdr:rowOff>
    </xdr:from>
    <xdr:to>
      <xdr:col>11</xdr:col>
      <xdr:colOff>187325</xdr:colOff>
      <xdr:row>31</xdr:row>
      <xdr:rowOff>151039</xdr:rowOff>
    </xdr:to>
    <xdr:sp macro="" textlink="">
      <xdr:nvSpPr>
        <xdr:cNvPr id="89" name="楕円 88">
          <a:extLst>
            <a:ext uri="{FF2B5EF4-FFF2-40B4-BE49-F238E27FC236}">
              <a16:creationId xmlns:a16="http://schemas.microsoft.com/office/drawing/2014/main" id="{B62D602C-2B40-4A8C-85F5-5B333326C15F}"/>
            </a:ext>
          </a:extLst>
        </xdr:cNvPr>
        <xdr:cNvSpPr/>
      </xdr:nvSpPr>
      <xdr:spPr>
        <a:xfrm>
          <a:off x="2476500" y="6135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100239</xdr:rowOff>
    </xdr:from>
    <xdr:to>
      <xdr:col>15</xdr:col>
      <xdr:colOff>136525</xdr:colOff>
      <xdr:row>32</xdr:row>
      <xdr:rowOff>39824</xdr:rowOff>
    </xdr:to>
    <xdr:cxnSp macro="">
      <xdr:nvCxnSpPr>
        <xdr:cNvPr id="90" name="直線コネクタ 89">
          <a:extLst>
            <a:ext uri="{FF2B5EF4-FFF2-40B4-BE49-F238E27FC236}">
              <a16:creationId xmlns:a16="http://schemas.microsoft.com/office/drawing/2014/main" id="{D380C06A-2E38-48D3-9195-4C05F98FB924}"/>
            </a:ext>
          </a:extLst>
        </xdr:cNvPr>
        <xdr:cNvCxnSpPr/>
      </xdr:nvCxnSpPr>
      <xdr:spPr>
        <a:xfrm>
          <a:off x="2527300" y="6186714"/>
          <a:ext cx="762000" cy="111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162288</xdr:rowOff>
    </xdr:from>
    <xdr:to>
      <xdr:col>7</xdr:col>
      <xdr:colOff>187325</xdr:colOff>
      <xdr:row>31</xdr:row>
      <xdr:rowOff>92438</xdr:rowOff>
    </xdr:to>
    <xdr:sp macro="" textlink="">
      <xdr:nvSpPr>
        <xdr:cNvPr id="91" name="楕円 90">
          <a:extLst>
            <a:ext uri="{FF2B5EF4-FFF2-40B4-BE49-F238E27FC236}">
              <a16:creationId xmlns:a16="http://schemas.microsoft.com/office/drawing/2014/main" id="{05511A55-CADB-4825-ACEC-F0091B156E8F}"/>
            </a:ext>
          </a:extLst>
        </xdr:cNvPr>
        <xdr:cNvSpPr/>
      </xdr:nvSpPr>
      <xdr:spPr>
        <a:xfrm>
          <a:off x="1714500" y="6077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41638</xdr:rowOff>
    </xdr:from>
    <xdr:to>
      <xdr:col>11</xdr:col>
      <xdr:colOff>136525</xdr:colOff>
      <xdr:row>31</xdr:row>
      <xdr:rowOff>100239</xdr:rowOff>
    </xdr:to>
    <xdr:cxnSp macro="">
      <xdr:nvCxnSpPr>
        <xdr:cNvPr id="92" name="直線コネクタ 91">
          <a:extLst>
            <a:ext uri="{FF2B5EF4-FFF2-40B4-BE49-F238E27FC236}">
              <a16:creationId xmlns:a16="http://schemas.microsoft.com/office/drawing/2014/main" id="{157125E7-E2FC-427C-AF73-780CFF71DF63}"/>
            </a:ext>
          </a:extLst>
        </xdr:cNvPr>
        <xdr:cNvCxnSpPr/>
      </xdr:nvCxnSpPr>
      <xdr:spPr>
        <a:xfrm>
          <a:off x="1765300" y="6128113"/>
          <a:ext cx="762000" cy="58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41110</xdr:rowOff>
    </xdr:from>
    <xdr:ext cx="405111" cy="259045"/>
    <xdr:sp macro="" textlink="">
      <xdr:nvSpPr>
        <xdr:cNvPr id="93" name="n_1aveValue有形固定資産減価償却率">
          <a:extLst>
            <a:ext uri="{FF2B5EF4-FFF2-40B4-BE49-F238E27FC236}">
              <a16:creationId xmlns:a16="http://schemas.microsoft.com/office/drawing/2014/main" id="{5A3462B7-7FE4-48DE-864A-587046AD2896}"/>
            </a:ext>
          </a:extLst>
        </xdr:cNvPr>
        <xdr:cNvSpPr txBox="1"/>
      </xdr:nvSpPr>
      <xdr:spPr>
        <a:xfrm>
          <a:off x="3836044" y="57846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141622</xdr:rowOff>
    </xdr:from>
    <xdr:ext cx="405111" cy="259045"/>
    <xdr:sp macro="" textlink="">
      <xdr:nvSpPr>
        <xdr:cNvPr id="94" name="n_2aveValue有形固定資産減価償却率">
          <a:extLst>
            <a:ext uri="{FF2B5EF4-FFF2-40B4-BE49-F238E27FC236}">
              <a16:creationId xmlns:a16="http://schemas.microsoft.com/office/drawing/2014/main" id="{23EBA914-79D6-473F-A518-C9F887C02C6E}"/>
            </a:ext>
          </a:extLst>
        </xdr:cNvPr>
        <xdr:cNvSpPr txBox="1"/>
      </xdr:nvSpPr>
      <xdr:spPr>
        <a:xfrm>
          <a:off x="3086744" y="571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98442</xdr:rowOff>
    </xdr:from>
    <xdr:ext cx="405111" cy="259045"/>
    <xdr:sp macro="" textlink="">
      <xdr:nvSpPr>
        <xdr:cNvPr id="95" name="n_3aveValue有形固定資産減価償却率">
          <a:extLst>
            <a:ext uri="{FF2B5EF4-FFF2-40B4-BE49-F238E27FC236}">
              <a16:creationId xmlns:a16="http://schemas.microsoft.com/office/drawing/2014/main" id="{960D309D-8204-483C-BE80-DE61BEE98F05}"/>
            </a:ext>
          </a:extLst>
        </xdr:cNvPr>
        <xdr:cNvSpPr txBox="1"/>
      </xdr:nvSpPr>
      <xdr:spPr>
        <a:xfrm>
          <a:off x="2324744" y="5670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61430</xdr:rowOff>
    </xdr:from>
    <xdr:ext cx="405111" cy="259045"/>
    <xdr:sp macro="" textlink="">
      <xdr:nvSpPr>
        <xdr:cNvPr id="96" name="n_4aveValue有形固定資産減価償却率">
          <a:extLst>
            <a:ext uri="{FF2B5EF4-FFF2-40B4-BE49-F238E27FC236}">
              <a16:creationId xmlns:a16="http://schemas.microsoft.com/office/drawing/2014/main" id="{F0F43EED-4EDF-4D8D-99D1-C0F88BE34397}"/>
            </a:ext>
          </a:extLst>
        </xdr:cNvPr>
        <xdr:cNvSpPr txBox="1"/>
      </xdr:nvSpPr>
      <xdr:spPr>
        <a:xfrm>
          <a:off x="1562744" y="5633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72498</xdr:rowOff>
    </xdr:from>
    <xdr:ext cx="405111" cy="259045"/>
    <xdr:sp macro="" textlink="">
      <xdr:nvSpPr>
        <xdr:cNvPr id="97" name="n_1mainValue有形固定資産減価償却率">
          <a:extLst>
            <a:ext uri="{FF2B5EF4-FFF2-40B4-BE49-F238E27FC236}">
              <a16:creationId xmlns:a16="http://schemas.microsoft.com/office/drawing/2014/main" id="{601CDA4F-565B-4190-B21D-2F9888246336}"/>
            </a:ext>
          </a:extLst>
        </xdr:cNvPr>
        <xdr:cNvSpPr txBox="1"/>
      </xdr:nvSpPr>
      <xdr:spPr>
        <a:xfrm>
          <a:off x="3836044" y="6330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81751</xdr:rowOff>
    </xdr:from>
    <xdr:ext cx="405111" cy="259045"/>
    <xdr:sp macro="" textlink="">
      <xdr:nvSpPr>
        <xdr:cNvPr id="98" name="n_2mainValue有形固定資産減価償却率">
          <a:extLst>
            <a:ext uri="{FF2B5EF4-FFF2-40B4-BE49-F238E27FC236}">
              <a16:creationId xmlns:a16="http://schemas.microsoft.com/office/drawing/2014/main" id="{1ED52156-C57A-4776-8D4E-A0BF8FFA2D28}"/>
            </a:ext>
          </a:extLst>
        </xdr:cNvPr>
        <xdr:cNvSpPr txBox="1"/>
      </xdr:nvSpPr>
      <xdr:spPr>
        <a:xfrm>
          <a:off x="3086744" y="63396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142166</xdr:rowOff>
    </xdr:from>
    <xdr:ext cx="405111" cy="259045"/>
    <xdr:sp macro="" textlink="">
      <xdr:nvSpPr>
        <xdr:cNvPr id="99" name="n_3mainValue有形固定資産減価償却率">
          <a:extLst>
            <a:ext uri="{FF2B5EF4-FFF2-40B4-BE49-F238E27FC236}">
              <a16:creationId xmlns:a16="http://schemas.microsoft.com/office/drawing/2014/main" id="{3177B94D-AF99-41D4-A827-07D22B6DF6E7}"/>
            </a:ext>
          </a:extLst>
        </xdr:cNvPr>
        <xdr:cNvSpPr txBox="1"/>
      </xdr:nvSpPr>
      <xdr:spPr>
        <a:xfrm>
          <a:off x="2324744" y="6228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83565</xdr:rowOff>
    </xdr:from>
    <xdr:ext cx="405111" cy="259045"/>
    <xdr:sp macro="" textlink="">
      <xdr:nvSpPr>
        <xdr:cNvPr id="100" name="n_4mainValue有形固定資産減価償却率">
          <a:extLst>
            <a:ext uri="{FF2B5EF4-FFF2-40B4-BE49-F238E27FC236}">
              <a16:creationId xmlns:a16="http://schemas.microsoft.com/office/drawing/2014/main" id="{ABED6D78-528F-4177-BCBC-4B058918AF4B}"/>
            </a:ext>
          </a:extLst>
        </xdr:cNvPr>
        <xdr:cNvSpPr txBox="1"/>
      </xdr:nvSpPr>
      <xdr:spPr>
        <a:xfrm>
          <a:off x="1562744" y="6170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BF007D8B-00A3-4ABA-94CC-0884455C48D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E7BCA57E-9360-4B6D-BE55-122DCD90735B}"/>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11C78291-2593-44D4-874B-A2FB45D5ED6F}"/>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[ 402.4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88660718-5E06-4532-A3D8-D6C4480F7B9D}"/>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FDDFF721-5C7D-445A-B037-7F9899C0F351}"/>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29CB7BFF-3F13-49AE-86A0-E3C3FD3FC796}"/>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34094DDA-F8C5-4EA3-B158-8EE7EEEE5314}"/>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365ADAB1-8CD1-48C9-9733-7D5856AA098E}"/>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DB189580-6E50-4CCE-9AE1-1271B8212428}"/>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2E397DE3-F598-4F68-A44F-6803804AB664}"/>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D902F547-25B0-40C2-B1DA-1CC0364B3885}"/>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7E1EEEC7-F179-4724-9F55-AB37F01FC013}"/>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B6D093C6-6409-4AC9-B985-5C27B7ECC7EB}"/>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類似団体内平均値を上回っていることから、今後も引き続き、事業計画の平準化を図り、より一層の投資的経費の抑制に努める。</a:t>
          </a:r>
          <a:endParaRPr lang="ja-JP" altLang="ja-JP">
            <a:effectLst/>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D4609702-8AC8-49E2-BDB7-469647E9D4E3}"/>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CB53A3D0-1654-4082-BFB0-45EC2836BAD2}"/>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B933E477-6AA0-4C11-B813-8EDF7D214954}"/>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7" name="直線コネクタ 116">
          <a:extLst>
            <a:ext uri="{FF2B5EF4-FFF2-40B4-BE49-F238E27FC236}">
              <a16:creationId xmlns:a16="http://schemas.microsoft.com/office/drawing/2014/main" id="{75694874-B701-41CD-BD4B-414451FAE85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18" name="テキスト ボックス 117">
          <a:extLst>
            <a:ext uri="{FF2B5EF4-FFF2-40B4-BE49-F238E27FC236}">
              <a16:creationId xmlns:a16="http://schemas.microsoft.com/office/drawing/2014/main" id="{2D149D42-FD7E-4D2B-BD1D-54A917FF40D0}"/>
            </a:ext>
          </a:extLst>
        </xdr:cNvPr>
        <xdr:cNvSpPr txBox="1"/>
      </xdr:nvSpPr>
      <xdr:spPr>
        <a:xfrm>
          <a:off x="10828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9" name="直線コネクタ 118">
          <a:extLst>
            <a:ext uri="{FF2B5EF4-FFF2-40B4-BE49-F238E27FC236}">
              <a16:creationId xmlns:a16="http://schemas.microsoft.com/office/drawing/2014/main" id="{75F4FCDE-B3EB-46CF-9EE9-2D83F7694B2E}"/>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0" name="テキスト ボックス 119">
          <a:extLst>
            <a:ext uri="{FF2B5EF4-FFF2-40B4-BE49-F238E27FC236}">
              <a16:creationId xmlns:a16="http://schemas.microsoft.com/office/drawing/2014/main" id="{E5839832-FE3D-473E-A265-021E604DD47F}"/>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1" name="直線コネクタ 120">
          <a:extLst>
            <a:ext uri="{FF2B5EF4-FFF2-40B4-BE49-F238E27FC236}">
              <a16:creationId xmlns:a16="http://schemas.microsoft.com/office/drawing/2014/main" id="{1774DE93-E3AF-4C59-BBC7-C8B448546D77}"/>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2" name="テキスト ボックス 121">
          <a:extLst>
            <a:ext uri="{FF2B5EF4-FFF2-40B4-BE49-F238E27FC236}">
              <a16:creationId xmlns:a16="http://schemas.microsoft.com/office/drawing/2014/main" id="{E4969314-EE46-4D0F-806F-C3F82928FF6D}"/>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3" name="直線コネクタ 122">
          <a:extLst>
            <a:ext uri="{FF2B5EF4-FFF2-40B4-BE49-F238E27FC236}">
              <a16:creationId xmlns:a16="http://schemas.microsoft.com/office/drawing/2014/main" id="{B5BF4052-A99C-473E-9CD3-FC39339F46BB}"/>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4" name="テキスト ボックス 123">
          <a:extLst>
            <a:ext uri="{FF2B5EF4-FFF2-40B4-BE49-F238E27FC236}">
              <a16:creationId xmlns:a16="http://schemas.microsoft.com/office/drawing/2014/main" id="{70C9C329-5A87-432A-B46D-2674F0DED308}"/>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5" name="直線コネクタ 124">
          <a:extLst>
            <a:ext uri="{FF2B5EF4-FFF2-40B4-BE49-F238E27FC236}">
              <a16:creationId xmlns:a16="http://schemas.microsoft.com/office/drawing/2014/main" id="{543F78F2-258C-4C15-A918-681B6568DEC2}"/>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6" name="テキスト ボックス 125">
          <a:extLst>
            <a:ext uri="{FF2B5EF4-FFF2-40B4-BE49-F238E27FC236}">
              <a16:creationId xmlns:a16="http://schemas.microsoft.com/office/drawing/2014/main" id="{46D1CB83-F6F8-4B9F-83C4-6C9B47EFE695}"/>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a:extLst>
            <a:ext uri="{FF2B5EF4-FFF2-40B4-BE49-F238E27FC236}">
              <a16:creationId xmlns:a16="http://schemas.microsoft.com/office/drawing/2014/main" id="{8CACCB51-59D5-4AFE-9959-11512FD6B9F8}"/>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8" name="債務償還比率グラフ枠">
          <a:extLst>
            <a:ext uri="{FF2B5EF4-FFF2-40B4-BE49-F238E27FC236}">
              <a16:creationId xmlns:a16="http://schemas.microsoft.com/office/drawing/2014/main" id="{F6F53A43-8B88-4B4A-A356-65509C19A33F}"/>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100425</xdr:rowOff>
    </xdr:to>
    <xdr:cxnSp macro="">
      <xdr:nvCxnSpPr>
        <xdr:cNvPr id="129" name="直線コネクタ 128">
          <a:extLst>
            <a:ext uri="{FF2B5EF4-FFF2-40B4-BE49-F238E27FC236}">
              <a16:creationId xmlns:a16="http://schemas.microsoft.com/office/drawing/2014/main" id="{4C4B7B2B-833F-4B7A-9237-F4F65956D819}"/>
            </a:ext>
          </a:extLst>
        </xdr:cNvPr>
        <xdr:cNvCxnSpPr/>
      </xdr:nvCxnSpPr>
      <xdr:spPr>
        <a:xfrm flipV="1">
          <a:off x="14793595" y="5312833"/>
          <a:ext cx="1269" cy="1388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104252</xdr:rowOff>
    </xdr:from>
    <xdr:ext cx="469744" cy="259045"/>
    <xdr:sp macro="" textlink="">
      <xdr:nvSpPr>
        <xdr:cNvPr id="130" name="債務償還比率最小値テキスト">
          <a:extLst>
            <a:ext uri="{FF2B5EF4-FFF2-40B4-BE49-F238E27FC236}">
              <a16:creationId xmlns:a16="http://schemas.microsoft.com/office/drawing/2014/main" id="{A247DC00-36E9-43F6-90BE-E03B8F565663}"/>
            </a:ext>
          </a:extLst>
        </xdr:cNvPr>
        <xdr:cNvSpPr txBox="1"/>
      </xdr:nvSpPr>
      <xdr:spPr>
        <a:xfrm>
          <a:off x="14846300" y="6705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100425</xdr:rowOff>
    </xdr:from>
    <xdr:to>
      <xdr:col>76</xdr:col>
      <xdr:colOff>111125</xdr:colOff>
      <xdr:row>34</xdr:row>
      <xdr:rowOff>100425</xdr:rowOff>
    </xdr:to>
    <xdr:cxnSp macro="">
      <xdr:nvCxnSpPr>
        <xdr:cNvPr id="131" name="直線コネクタ 130">
          <a:extLst>
            <a:ext uri="{FF2B5EF4-FFF2-40B4-BE49-F238E27FC236}">
              <a16:creationId xmlns:a16="http://schemas.microsoft.com/office/drawing/2014/main" id="{814CFD4E-6BA6-444B-82B1-1DC760F05B2C}"/>
            </a:ext>
          </a:extLst>
        </xdr:cNvPr>
        <xdr:cNvCxnSpPr/>
      </xdr:nvCxnSpPr>
      <xdr:spPr>
        <a:xfrm>
          <a:off x="14706600" y="6701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2" name="債務償還比率最大値テキスト">
          <a:extLst>
            <a:ext uri="{FF2B5EF4-FFF2-40B4-BE49-F238E27FC236}">
              <a16:creationId xmlns:a16="http://schemas.microsoft.com/office/drawing/2014/main" id="{6B2468B5-9EE9-4E04-BFB8-E9D365A12611}"/>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3" name="直線コネクタ 132">
          <a:extLst>
            <a:ext uri="{FF2B5EF4-FFF2-40B4-BE49-F238E27FC236}">
              <a16:creationId xmlns:a16="http://schemas.microsoft.com/office/drawing/2014/main" id="{C7D5BAD7-FAC7-4E7A-8324-A80E7B20B834}"/>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88092</xdr:rowOff>
    </xdr:from>
    <xdr:ext cx="469744" cy="259045"/>
    <xdr:sp macro="" textlink="">
      <xdr:nvSpPr>
        <xdr:cNvPr id="134" name="債務償還比率平均値テキスト">
          <a:extLst>
            <a:ext uri="{FF2B5EF4-FFF2-40B4-BE49-F238E27FC236}">
              <a16:creationId xmlns:a16="http://schemas.microsoft.com/office/drawing/2014/main" id="{157EFEB0-4E10-4BB2-8CFB-92CD9E5E4047}"/>
            </a:ext>
          </a:extLst>
        </xdr:cNvPr>
        <xdr:cNvSpPr txBox="1"/>
      </xdr:nvSpPr>
      <xdr:spPr>
        <a:xfrm>
          <a:off x="14846300" y="54887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65215</xdr:rowOff>
    </xdr:from>
    <xdr:to>
      <xdr:col>76</xdr:col>
      <xdr:colOff>73025</xdr:colOff>
      <xdr:row>28</xdr:row>
      <xdr:rowOff>166815</xdr:rowOff>
    </xdr:to>
    <xdr:sp macro="" textlink="">
      <xdr:nvSpPr>
        <xdr:cNvPr id="135" name="フローチャート: 判断 134">
          <a:extLst>
            <a:ext uri="{FF2B5EF4-FFF2-40B4-BE49-F238E27FC236}">
              <a16:creationId xmlns:a16="http://schemas.microsoft.com/office/drawing/2014/main" id="{3F886D06-B1F2-4CF0-A445-8FD0DD85F945}"/>
            </a:ext>
          </a:extLst>
        </xdr:cNvPr>
        <xdr:cNvSpPr/>
      </xdr:nvSpPr>
      <xdr:spPr>
        <a:xfrm>
          <a:off x="14744700" y="5637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56759</xdr:rowOff>
    </xdr:from>
    <xdr:to>
      <xdr:col>72</xdr:col>
      <xdr:colOff>123825</xdr:colOff>
      <xdr:row>28</xdr:row>
      <xdr:rowOff>158359</xdr:rowOff>
    </xdr:to>
    <xdr:sp macro="" textlink="">
      <xdr:nvSpPr>
        <xdr:cNvPr id="136" name="フローチャート: 判断 135">
          <a:extLst>
            <a:ext uri="{FF2B5EF4-FFF2-40B4-BE49-F238E27FC236}">
              <a16:creationId xmlns:a16="http://schemas.microsoft.com/office/drawing/2014/main" id="{B7C4D319-A53C-4B6C-996F-A4D113F0C787}"/>
            </a:ext>
          </a:extLst>
        </xdr:cNvPr>
        <xdr:cNvSpPr/>
      </xdr:nvSpPr>
      <xdr:spPr>
        <a:xfrm>
          <a:off x="14033500" y="5628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49922</xdr:rowOff>
    </xdr:from>
    <xdr:to>
      <xdr:col>68</xdr:col>
      <xdr:colOff>123825</xdr:colOff>
      <xdr:row>28</xdr:row>
      <xdr:rowOff>151522</xdr:rowOff>
    </xdr:to>
    <xdr:sp macro="" textlink="">
      <xdr:nvSpPr>
        <xdr:cNvPr id="137" name="フローチャート: 判断 136">
          <a:extLst>
            <a:ext uri="{FF2B5EF4-FFF2-40B4-BE49-F238E27FC236}">
              <a16:creationId xmlns:a16="http://schemas.microsoft.com/office/drawing/2014/main" id="{2142F1FA-A47C-459E-B42B-FD00EBF9B8BE}"/>
            </a:ext>
          </a:extLst>
        </xdr:cNvPr>
        <xdr:cNvSpPr/>
      </xdr:nvSpPr>
      <xdr:spPr>
        <a:xfrm>
          <a:off x="13271500" y="5622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71152</xdr:rowOff>
    </xdr:from>
    <xdr:to>
      <xdr:col>64</xdr:col>
      <xdr:colOff>123825</xdr:colOff>
      <xdr:row>29</xdr:row>
      <xdr:rowOff>1302</xdr:rowOff>
    </xdr:to>
    <xdr:sp macro="" textlink="">
      <xdr:nvSpPr>
        <xdr:cNvPr id="138" name="フローチャート: 判断 137">
          <a:extLst>
            <a:ext uri="{FF2B5EF4-FFF2-40B4-BE49-F238E27FC236}">
              <a16:creationId xmlns:a16="http://schemas.microsoft.com/office/drawing/2014/main" id="{E56261F8-A62A-4273-800D-99EBD926D5FE}"/>
            </a:ext>
          </a:extLst>
        </xdr:cNvPr>
        <xdr:cNvSpPr/>
      </xdr:nvSpPr>
      <xdr:spPr>
        <a:xfrm>
          <a:off x="12509500" y="5643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40217</xdr:rowOff>
    </xdr:from>
    <xdr:to>
      <xdr:col>60</xdr:col>
      <xdr:colOff>123825</xdr:colOff>
      <xdr:row>29</xdr:row>
      <xdr:rowOff>141817</xdr:rowOff>
    </xdr:to>
    <xdr:sp macro="" textlink="">
      <xdr:nvSpPr>
        <xdr:cNvPr id="139" name="フローチャート: 判断 138">
          <a:extLst>
            <a:ext uri="{FF2B5EF4-FFF2-40B4-BE49-F238E27FC236}">
              <a16:creationId xmlns:a16="http://schemas.microsoft.com/office/drawing/2014/main" id="{58A55A3A-5D7F-4286-9746-5AE19A7B46CE}"/>
            </a:ext>
          </a:extLst>
        </xdr:cNvPr>
        <xdr:cNvSpPr/>
      </xdr:nvSpPr>
      <xdr:spPr>
        <a:xfrm>
          <a:off x="11747500" y="5783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E366796A-5EC9-42F7-922A-B59E0D2DB16B}"/>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25ABB2DB-12A1-4B99-817A-F080F91CF6C8}"/>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0CB63D8E-CFDB-452C-8915-4D623BE92ED4}"/>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83CAEBED-5FE0-41E5-833D-9B21F2618DD7}"/>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0C86BC71-EBCF-48BD-81BD-D2633430ABB9}"/>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70993</xdr:rowOff>
    </xdr:from>
    <xdr:to>
      <xdr:col>76</xdr:col>
      <xdr:colOff>73025</xdr:colOff>
      <xdr:row>31</xdr:row>
      <xdr:rowOff>1143</xdr:rowOff>
    </xdr:to>
    <xdr:sp macro="" textlink="">
      <xdr:nvSpPr>
        <xdr:cNvPr id="145" name="楕円 144">
          <a:extLst>
            <a:ext uri="{FF2B5EF4-FFF2-40B4-BE49-F238E27FC236}">
              <a16:creationId xmlns:a16="http://schemas.microsoft.com/office/drawing/2014/main" id="{444F9568-8634-43F7-A649-A37498FA64E4}"/>
            </a:ext>
          </a:extLst>
        </xdr:cNvPr>
        <xdr:cNvSpPr/>
      </xdr:nvSpPr>
      <xdr:spPr>
        <a:xfrm>
          <a:off x="14744700" y="5986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49420</xdr:rowOff>
    </xdr:from>
    <xdr:ext cx="469744" cy="259045"/>
    <xdr:sp macro="" textlink="">
      <xdr:nvSpPr>
        <xdr:cNvPr id="146" name="債務償還比率該当値テキスト">
          <a:extLst>
            <a:ext uri="{FF2B5EF4-FFF2-40B4-BE49-F238E27FC236}">
              <a16:creationId xmlns:a16="http://schemas.microsoft.com/office/drawing/2014/main" id="{1917F772-A277-41B5-AD1B-A47D83033C00}"/>
            </a:ext>
          </a:extLst>
        </xdr:cNvPr>
        <xdr:cNvSpPr txBox="1"/>
      </xdr:nvSpPr>
      <xdr:spPr>
        <a:xfrm>
          <a:off x="14846300" y="5964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52641</xdr:rowOff>
    </xdr:from>
    <xdr:to>
      <xdr:col>72</xdr:col>
      <xdr:colOff>123825</xdr:colOff>
      <xdr:row>30</xdr:row>
      <xdr:rowOff>154241</xdr:rowOff>
    </xdr:to>
    <xdr:sp macro="" textlink="">
      <xdr:nvSpPr>
        <xdr:cNvPr id="147" name="楕円 146">
          <a:extLst>
            <a:ext uri="{FF2B5EF4-FFF2-40B4-BE49-F238E27FC236}">
              <a16:creationId xmlns:a16="http://schemas.microsoft.com/office/drawing/2014/main" id="{C401FE61-18DF-4101-BFC9-F26EE38E389E}"/>
            </a:ext>
          </a:extLst>
        </xdr:cNvPr>
        <xdr:cNvSpPr/>
      </xdr:nvSpPr>
      <xdr:spPr>
        <a:xfrm>
          <a:off x="14033500" y="5967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103441</xdr:rowOff>
    </xdr:from>
    <xdr:to>
      <xdr:col>76</xdr:col>
      <xdr:colOff>22225</xdr:colOff>
      <xdr:row>30</xdr:row>
      <xdr:rowOff>121793</xdr:rowOff>
    </xdr:to>
    <xdr:cxnSp macro="">
      <xdr:nvCxnSpPr>
        <xdr:cNvPr id="148" name="直線コネクタ 147">
          <a:extLst>
            <a:ext uri="{FF2B5EF4-FFF2-40B4-BE49-F238E27FC236}">
              <a16:creationId xmlns:a16="http://schemas.microsoft.com/office/drawing/2014/main" id="{E88839E6-7095-4E9A-B002-B2DE02C2DCFA}"/>
            </a:ext>
          </a:extLst>
        </xdr:cNvPr>
        <xdr:cNvCxnSpPr/>
      </xdr:nvCxnSpPr>
      <xdr:spPr>
        <a:xfrm>
          <a:off x="14084300" y="6018466"/>
          <a:ext cx="711200" cy="18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66675</xdr:rowOff>
    </xdr:from>
    <xdr:to>
      <xdr:col>68</xdr:col>
      <xdr:colOff>123825</xdr:colOff>
      <xdr:row>30</xdr:row>
      <xdr:rowOff>168275</xdr:rowOff>
    </xdr:to>
    <xdr:sp macro="" textlink="">
      <xdr:nvSpPr>
        <xdr:cNvPr id="149" name="楕円 148">
          <a:extLst>
            <a:ext uri="{FF2B5EF4-FFF2-40B4-BE49-F238E27FC236}">
              <a16:creationId xmlns:a16="http://schemas.microsoft.com/office/drawing/2014/main" id="{00F5A9D6-547A-4D87-931E-DF99CBA138FA}"/>
            </a:ext>
          </a:extLst>
        </xdr:cNvPr>
        <xdr:cNvSpPr/>
      </xdr:nvSpPr>
      <xdr:spPr>
        <a:xfrm>
          <a:off x="13271500" y="598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103441</xdr:rowOff>
    </xdr:from>
    <xdr:to>
      <xdr:col>72</xdr:col>
      <xdr:colOff>73025</xdr:colOff>
      <xdr:row>30</xdr:row>
      <xdr:rowOff>117475</xdr:rowOff>
    </xdr:to>
    <xdr:cxnSp macro="">
      <xdr:nvCxnSpPr>
        <xdr:cNvPr id="150" name="直線コネクタ 149">
          <a:extLst>
            <a:ext uri="{FF2B5EF4-FFF2-40B4-BE49-F238E27FC236}">
              <a16:creationId xmlns:a16="http://schemas.microsoft.com/office/drawing/2014/main" id="{144279FA-B031-4499-B1CF-7AC82F9F16F5}"/>
            </a:ext>
          </a:extLst>
        </xdr:cNvPr>
        <xdr:cNvCxnSpPr/>
      </xdr:nvCxnSpPr>
      <xdr:spPr>
        <a:xfrm flipV="1">
          <a:off x="13322300" y="6018466"/>
          <a:ext cx="762000" cy="14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147077</xdr:rowOff>
    </xdr:from>
    <xdr:to>
      <xdr:col>64</xdr:col>
      <xdr:colOff>123825</xdr:colOff>
      <xdr:row>29</xdr:row>
      <xdr:rowOff>77227</xdr:rowOff>
    </xdr:to>
    <xdr:sp macro="" textlink="">
      <xdr:nvSpPr>
        <xdr:cNvPr id="151" name="楕円 150">
          <a:extLst>
            <a:ext uri="{FF2B5EF4-FFF2-40B4-BE49-F238E27FC236}">
              <a16:creationId xmlns:a16="http://schemas.microsoft.com/office/drawing/2014/main" id="{91152063-F326-4A10-BE19-A32EC6337803}"/>
            </a:ext>
          </a:extLst>
        </xdr:cNvPr>
        <xdr:cNvSpPr/>
      </xdr:nvSpPr>
      <xdr:spPr>
        <a:xfrm>
          <a:off x="12509500" y="5719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26427</xdr:rowOff>
    </xdr:from>
    <xdr:to>
      <xdr:col>68</xdr:col>
      <xdr:colOff>73025</xdr:colOff>
      <xdr:row>30</xdr:row>
      <xdr:rowOff>117475</xdr:rowOff>
    </xdr:to>
    <xdr:cxnSp macro="">
      <xdr:nvCxnSpPr>
        <xdr:cNvPr id="152" name="直線コネクタ 151">
          <a:extLst>
            <a:ext uri="{FF2B5EF4-FFF2-40B4-BE49-F238E27FC236}">
              <a16:creationId xmlns:a16="http://schemas.microsoft.com/office/drawing/2014/main" id="{09F1567C-C54B-4E4B-BF02-8426D3BBD434}"/>
            </a:ext>
          </a:extLst>
        </xdr:cNvPr>
        <xdr:cNvCxnSpPr/>
      </xdr:nvCxnSpPr>
      <xdr:spPr>
        <a:xfrm>
          <a:off x="12560300" y="5770002"/>
          <a:ext cx="762000" cy="262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103378</xdr:rowOff>
    </xdr:from>
    <xdr:to>
      <xdr:col>60</xdr:col>
      <xdr:colOff>123825</xdr:colOff>
      <xdr:row>31</xdr:row>
      <xdr:rowOff>33528</xdr:rowOff>
    </xdr:to>
    <xdr:sp macro="" textlink="">
      <xdr:nvSpPr>
        <xdr:cNvPr id="153" name="楕円 152">
          <a:extLst>
            <a:ext uri="{FF2B5EF4-FFF2-40B4-BE49-F238E27FC236}">
              <a16:creationId xmlns:a16="http://schemas.microsoft.com/office/drawing/2014/main" id="{5D20FC4C-C972-43E9-AB2B-F7BBF101F32F}"/>
            </a:ext>
          </a:extLst>
        </xdr:cNvPr>
        <xdr:cNvSpPr/>
      </xdr:nvSpPr>
      <xdr:spPr>
        <a:xfrm>
          <a:off x="11747500" y="6018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26427</xdr:rowOff>
    </xdr:from>
    <xdr:to>
      <xdr:col>64</xdr:col>
      <xdr:colOff>73025</xdr:colOff>
      <xdr:row>30</xdr:row>
      <xdr:rowOff>154178</xdr:rowOff>
    </xdr:to>
    <xdr:cxnSp macro="">
      <xdr:nvCxnSpPr>
        <xdr:cNvPr id="154" name="直線コネクタ 153">
          <a:extLst>
            <a:ext uri="{FF2B5EF4-FFF2-40B4-BE49-F238E27FC236}">
              <a16:creationId xmlns:a16="http://schemas.microsoft.com/office/drawing/2014/main" id="{8E3CF5C1-E8BE-497B-9D01-95AAD734C903}"/>
            </a:ext>
          </a:extLst>
        </xdr:cNvPr>
        <xdr:cNvCxnSpPr/>
      </xdr:nvCxnSpPr>
      <xdr:spPr>
        <a:xfrm flipV="1">
          <a:off x="11798300" y="5770002"/>
          <a:ext cx="762000" cy="299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3436</xdr:rowOff>
    </xdr:from>
    <xdr:ext cx="469744" cy="259045"/>
    <xdr:sp macro="" textlink="">
      <xdr:nvSpPr>
        <xdr:cNvPr id="155" name="n_1aveValue債務償還比率">
          <a:extLst>
            <a:ext uri="{FF2B5EF4-FFF2-40B4-BE49-F238E27FC236}">
              <a16:creationId xmlns:a16="http://schemas.microsoft.com/office/drawing/2014/main" id="{DC68894B-76B7-4743-AAFC-2AD8480F1A70}"/>
            </a:ext>
          </a:extLst>
        </xdr:cNvPr>
        <xdr:cNvSpPr txBox="1"/>
      </xdr:nvSpPr>
      <xdr:spPr>
        <a:xfrm>
          <a:off x="13836727" y="5404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168049</xdr:rowOff>
    </xdr:from>
    <xdr:ext cx="469744" cy="259045"/>
    <xdr:sp macro="" textlink="">
      <xdr:nvSpPr>
        <xdr:cNvPr id="156" name="n_2aveValue債務償還比率">
          <a:extLst>
            <a:ext uri="{FF2B5EF4-FFF2-40B4-BE49-F238E27FC236}">
              <a16:creationId xmlns:a16="http://schemas.microsoft.com/office/drawing/2014/main" id="{5E75F181-817C-45A8-B6EA-35F98FBA33F6}"/>
            </a:ext>
          </a:extLst>
        </xdr:cNvPr>
        <xdr:cNvSpPr txBox="1"/>
      </xdr:nvSpPr>
      <xdr:spPr>
        <a:xfrm>
          <a:off x="13087427" y="5397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17829</xdr:rowOff>
    </xdr:from>
    <xdr:ext cx="469744" cy="259045"/>
    <xdr:sp macro="" textlink="">
      <xdr:nvSpPr>
        <xdr:cNvPr id="157" name="n_3aveValue債務償還比率">
          <a:extLst>
            <a:ext uri="{FF2B5EF4-FFF2-40B4-BE49-F238E27FC236}">
              <a16:creationId xmlns:a16="http://schemas.microsoft.com/office/drawing/2014/main" id="{9087FD5F-3A0C-4BF1-BA29-6EA3FB39CA5F}"/>
            </a:ext>
          </a:extLst>
        </xdr:cNvPr>
        <xdr:cNvSpPr txBox="1"/>
      </xdr:nvSpPr>
      <xdr:spPr>
        <a:xfrm>
          <a:off x="12325427" y="5418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158344</xdr:rowOff>
    </xdr:from>
    <xdr:ext cx="469744" cy="259045"/>
    <xdr:sp macro="" textlink="">
      <xdr:nvSpPr>
        <xdr:cNvPr id="158" name="n_4aveValue債務償還比率">
          <a:extLst>
            <a:ext uri="{FF2B5EF4-FFF2-40B4-BE49-F238E27FC236}">
              <a16:creationId xmlns:a16="http://schemas.microsoft.com/office/drawing/2014/main" id="{7B9753CE-0AD6-4506-B233-F6F8483726F5}"/>
            </a:ext>
          </a:extLst>
        </xdr:cNvPr>
        <xdr:cNvSpPr txBox="1"/>
      </xdr:nvSpPr>
      <xdr:spPr>
        <a:xfrm>
          <a:off x="11563427" y="5559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145368</xdr:rowOff>
    </xdr:from>
    <xdr:ext cx="469744" cy="259045"/>
    <xdr:sp macro="" textlink="">
      <xdr:nvSpPr>
        <xdr:cNvPr id="159" name="n_1mainValue債務償還比率">
          <a:extLst>
            <a:ext uri="{FF2B5EF4-FFF2-40B4-BE49-F238E27FC236}">
              <a16:creationId xmlns:a16="http://schemas.microsoft.com/office/drawing/2014/main" id="{A7C334B3-30F7-4B55-8634-58DDACE77271}"/>
            </a:ext>
          </a:extLst>
        </xdr:cNvPr>
        <xdr:cNvSpPr txBox="1"/>
      </xdr:nvSpPr>
      <xdr:spPr>
        <a:xfrm>
          <a:off x="13836727" y="6060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159402</xdr:rowOff>
    </xdr:from>
    <xdr:ext cx="469744" cy="259045"/>
    <xdr:sp macro="" textlink="">
      <xdr:nvSpPr>
        <xdr:cNvPr id="160" name="n_2mainValue債務償還比率">
          <a:extLst>
            <a:ext uri="{FF2B5EF4-FFF2-40B4-BE49-F238E27FC236}">
              <a16:creationId xmlns:a16="http://schemas.microsoft.com/office/drawing/2014/main" id="{8B8ECC73-BB5B-461D-B54E-BA3D915DE47D}"/>
            </a:ext>
          </a:extLst>
        </xdr:cNvPr>
        <xdr:cNvSpPr txBox="1"/>
      </xdr:nvSpPr>
      <xdr:spPr>
        <a:xfrm>
          <a:off x="13087427" y="6074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68354</xdr:rowOff>
    </xdr:from>
    <xdr:ext cx="469744" cy="259045"/>
    <xdr:sp macro="" textlink="">
      <xdr:nvSpPr>
        <xdr:cNvPr id="161" name="n_3mainValue債務償還比率">
          <a:extLst>
            <a:ext uri="{FF2B5EF4-FFF2-40B4-BE49-F238E27FC236}">
              <a16:creationId xmlns:a16="http://schemas.microsoft.com/office/drawing/2014/main" id="{42D62669-E1A2-4CA2-829B-B53F03BBF2AC}"/>
            </a:ext>
          </a:extLst>
        </xdr:cNvPr>
        <xdr:cNvSpPr txBox="1"/>
      </xdr:nvSpPr>
      <xdr:spPr>
        <a:xfrm>
          <a:off x="12325427" y="5811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24655</xdr:rowOff>
    </xdr:from>
    <xdr:ext cx="469744" cy="259045"/>
    <xdr:sp macro="" textlink="">
      <xdr:nvSpPr>
        <xdr:cNvPr id="162" name="n_4mainValue債務償還比率">
          <a:extLst>
            <a:ext uri="{FF2B5EF4-FFF2-40B4-BE49-F238E27FC236}">
              <a16:creationId xmlns:a16="http://schemas.microsoft.com/office/drawing/2014/main" id="{3FA7B50E-F819-43E1-A971-945E07D4E561}"/>
            </a:ext>
          </a:extLst>
        </xdr:cNvPr>
        <xdr:cNvSpPr txBox="1"/>
      </xdr:nvSpPr>
      <xdr:spPr>
        <a:xfrm>
          <a:off x="11563427" y="6111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a:extLst>
            <a:ext uri="{FF2B5EF4-FFF2-40B4-BE49-F238E27FC236}">
              <a16:creationId xmlns:a16="http://schemas.microsoft.com/office/drawing/2014/main" id="{A4B06DE6-F928-4F75-98AB-EEC87AA77407}"/>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a:extLst>
            <a:ext uri="{FF2B5EF4-FFF2-40B4-BE49-F238E27FC236}">
              <a16:creationId xmlns:a16="http://schemas.microsoft.com/office/drawing/2014/main" id="{9C4AD2FC-FD7D-49A0-89A1-FBF30EDE0A41}"/>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a:extLst>
            <a:ext uri="{FF2B5EF4-FFF2-40B4-BE49-F238E27FC236}">
              <a16:creationId xmlns:a16="http://schemas.microsoft.com/office/drawing/2014/main" id="{0FFB3A3D-4DB8-4573-B088-DD0D82D2AFBC}"/>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a:extLst>
            <a:ext uri="{FF2B5EF4-FFF2-40B4-BE49-F238E27FC236}">
              <a16:creationId xmlns:a16="http://schemas.microsoft.com/office/drawing/2014/main" id="{E3339B63-2014-4A35-85D2-3D4C406C53BB}"/>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a:extLst>
            <a:ext uri="{FF2B5EF4-FFF2-40B4-BE49-F238E27FC236}">
              <a16:creationId xmlns:a16="http://schemas.microsoft.com/office/drawing/2014/main" id="{88F7EA72-067C-465F-B050-D232CDE85FC2}"/>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a:extLst>
            <a:ext uri="{FF2B5EF4-FFF2-40B4-BE49-F238E27FC236}">
              <a16:creationId xmlns:a16="http://schemas.microsoft.com/office/drawing/2014/main" id="{ABFC5682-4D23-4702-ACC7-0E760A07AF1B}"/>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E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E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青森県大間町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E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4,649
4,633
52.09
5,184,098
5,004,757
179,341
2,614,922
3,873,964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42.0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E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E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E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E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E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E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E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E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E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E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E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E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E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E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E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E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E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E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E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E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E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E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E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E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E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E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E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E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E00-00002D00000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E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E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E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E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E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E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E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E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E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0000000-0008-0000-0E00-00003700000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E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a:extLst>
            <a:ext uri="{FF2B5EF4-FFF2-40B4-BE49-F238E27FC236}">
              <a16:creationId xmlns:a16="http://schemas.microsoft.com/office/drawing/2014/main" id="{00000000-0008-0000-0E00-000039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79466</xdr:rowOff>
    </xdr:to>
    <xdr:cxnSp macro="">
      <xdr:nvCxnSpPr>
        <xdr:cNvPr id="58" name="直線コネクタ 57">
          <a:extLst>
            <a:ext uri="{FF2B5EF4-FFF2-40B4-BE49-F238E27FC236}">
              <a16:creationId xmlns:a16="http://schemas.microsoft.com/office/drawing/2014/main" id="{00000000-0008-0000-0E00-00003A000000}"/>
            </a:ext>
          </a:extLst>
        </xdr:cNvPr>
        <xdr:cNvCxnSpPr/>
      </xdr:nvCxnSpPr>
      <xdr:spPr>
        <a:xfrm flipV="1">
          <a:off x="4634865" y="5660572"/>
          <a:ext cx="0" cy="16197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83293</xdr:rowOff>
    </xdr:from>
    <xdr:ext cx="405111" cy="259045"/>
    <xdr:sp macro="" textlink="">
      <xdr:nvSpPr>
        <xdr:cNvPr id="59" name="【道路】&#10;有形固定資産減価償却率最小値テキスト">
          <a:extLst>
            <a:ext uri="{FF2B5EF4-FFF2-40B4-BE49-F238E27FC236}">
              <a16:creationId xmlns:a16="http://schemas.microsoft.com/office/drawing/2014/main" id="{00000000-0008-0000-0E00-00003B000000}"/>
            </a:ext>
          </a:extLst>
        </xdr:cNvPr>
        <xdr:cNvSpPr txBox="1"/>
      </xdr:nvSpPr>
      <xdr:spPr>
        <a:xfrm>
          <a:off x="4673600" y="7284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79466</xdr:rowOff>
    </xdr:from>
    <xdr:to>
      <xdr:col>24</xdr:col>
      <xdr:colOff>152400</xdr:colOff>
      <xdr:row>42</xdr:row>
      <xdr:rowOff>79466</xdr:rowOff>
    </xdr:to>
    <xdr:cxnSp macro="">
      <xdr:nvCxnSpPr>
        <xdr:cNvPr id="60" name="直線コネクタ 59">
          <a:extLst>
            <a:ext uri="{FF2B5EF4-FFF2-40B4-BE49-F238E27FC236}">
              <a16:creationId xmlns:a16="http://schemas.microsoft.com/office/drawing/2014/main" id="{00000000-0008-0000-0E00-00003C000000}"/>
            </a:ext>
          </a:extLst>
        </xdr:cNvPr>
        <xdr:cNvCxnSpPr/>
      </xdr:nvCxnSpPr>
      <xdr:spPr>
        <a:xfrm>
          <a:off x="4546600" y="728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道路】&#10;有形固定資産減価償却率最大値テキスト">
          <a:extLst>
            <a:ext uri="{FF2B5EF4-FFF2-40B4-BE49-F238E27FC236}">
              <a16:creationId xmlns:a16="http://schemas.microsoft.com/office/drawing/2014/main" id="{00000000-0008-0000-0E00-00003D000000}"/>
            </a:ext>
          </a:extLst>
        </xdr:cNvPr>
        <xdr:cNvSpPr txBox="1"/>
      </xdr:nvSpPr>
      <xdr:spPr>
        <a:xfrm>
          <a:off x="4673600" y="543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00000000-0008-0000-0E00-00003E000000}"/>
            </a:ext>
          </a:extLst>
        </xdr:cNvPr>
        <xdr:cNvCxnSpPr/>
      </xdr:nvCxnSpPr>
      <xdr:spPr>
        <a:xfrm>
          <a:off x="4546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111958</xdr:rowOff>
    </xdr:from>
    <xdr:ext cx="405111" cy="259045"/>
    <xdr:sp macro="" textlink="">
      <xdr:nvSpPr>
        <xdr:cNvPr id="63" name="【道路】&#10;有形固定資産減価償却率平均値テキスト">
          <a:extLst>
            <a:ext uri="{FF2B5EF4-FFF2-40B4-BE49-F238E27FC236}">
              <a16:creationId xmlns:a16="http://schemas.microsoft.com/office/drawing/2014/main" id="{00000000-0008-0000-0E00-00003F000000}"/>
            </a:ext>
          </a:extLst>
        </xdr:cNvPr>
        <xdr:cNvSpPr txBox="1"/>
      </xdr:nvSpPr>
      <xdr:spPr>
        <a:xfrm>
          <a:off x="4673600" y="66270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89081</xdr:rowOff>
    </xdr:from>
    <xdr:to>
      <xdr:col>24</xdr:col>
      <xdr:colOff>114300</xdr:colOff>
      <xdr:row>40</xdr:row>
      <xdr:rowOff>19231</xdr:rowOff>
    </xdr:to>
    <xdr:sp macro="" textlink="">
      <xdr:nvSpPr>
        <xdr:cNvPr id="64" name="フローチャート: 判断 63">
          <a:extLst>
            <a:ext uri="{FF2B5EF4-FFF2-40B4-BE49-F238E27FC236}">
              <a16:creationId xmlns:a16="http://schemas.microsoft.com/office/drawing/2014/main" id="{00000000-0008-0000-0E00-000040000000}"/>
            </a:ext>
          </a:extLst>
        </xdr:cNvPr>
        <xdr:cNvSpPr/>
      </xdr:nvSpPr>
      <xdr:spPr>
        <a:xfrm>
          <a:off x="4584700" y="6775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39</xdr:row>
      <xdr:rowOff>69487</xdr:rowOff>
    </xdr:from>
    <xdr:to>
      <xdr:col>20</xdr:col>
      <xdr:colOff>38100</xdr:colOff>
      <xdr:row>39</xdr:row>
      <xdr:rowOff>171087</xdr:rowOff>
    </xdr:to>
    <xdr:sp macro="" textlink="">
      <xdr:nvSpPr>
        <xdr:cNvPr id="65" name="フローチャート: 判断 64">
          <a:extLst>
            <a:ext uri="{FF2B5EF4-FFF2-40B4-BE49-F238E27FC236}">
              <a16:creationId xmlns:a16="http://schemas.microsoft.com/office/drawing/2014/main" id="{00000000-0008-0000-0E00-000041000000}"/>
            </a:ext>
          </a:extLst>
        </xdr:cNvPr>
        <xdr:cNvSpPr/>
      </xdr:nvSpPr>
      <xdr:spPr>
        <a:xfrm>
          <a:off x="3746500" y="6756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39</xdr:row>
      <xdr:rowOff>9072</xdr:rowOff>
    </xdr:from>
    <xdr:to>
      <xdr:col>15</xdr:col>
      <xdr:colOff>101600</xdr:colOff>
      <xdr:row>39</xdr:row>
      <xdr:rowOff>110672</xdr:rowOff>
    </xdr:to>
    <xdr:sp macro="" textlink="">
      <xdr:nvSpPr>
        <xdr:cNvPr id="66" name="フローチャート: 判断 65">
          <a:extLst>
            <a:ext uri="{FF2B5EF4-FFF2-40B4-BE49-F238E27FC236}">
              <a16:creationId xmlns:a16="http://schemas.microsoft.com/office/drawing/2014/main" id="{00000000-0008-0000-0E00-000042000000}"/>
            </a:ext>
          </a:extLst>
        </xdr:cNvPr>
        <xdr:cNvSpPr/>
      </xdr:nvSpPr>
      <xdr:spPr>
        <a:xfrm>
          <a:off x="2857500" y="6695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157662</xdr:rowOff>
    </xdr:from>
    <xdr:to>
      <xdr:col>10</xdr:col>
      <xdr:colOff>165100</xdr:colOff>
      <xdr:row>39</xdr:row>
      <xdr:rowOff>87812</xdr:rowOff>
    </xdr:to>
    <xdr:sp macro="" textlink="">
      <xdr:nvSpPr>
        <xdr:cNvPr id="67" name="フローチャート: 判断 66">
          <a:extLst>
            <a:ext uri="{FF2B5EF4-FFF2-40B4-BE49-F238E27FC236}">
              <a16:creationId xmlns:a16="http://schemas.microsoft.com/office/drawing/2014/main" id="{00000000-0008-0000-0E00-000043000000}"/>
            </a:ext>
          </a:extLst>
        </xdr:cNvPr>
        <xdr:cNvSpPr/>
      </xdr:nvSpPr>
      <xdr:spPr>
        <a:xfrm>
          <a:off x="1968500" y="667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123372</xdr:rowOff>
    </xdr:from>
    <xdr:to>
      <xdr:col>6</xdr:col>
      <xdr:colOff>38100</xdr:colOff>
      <xdr:row>39</xdr:row>
      <xdr:rowOff>53522</xdr:rowOff>
    </xdr:to>
    <xdr:sp macro="" textlink="">
      <xdr:nvSpPr>
        <xdr:cNvPr id="68" name="フローチャート: 判断 67">
          <a:extLst>
            <a:ext uri="{FF2B5EF4-FFF2-40B4-BE49-F238E27FC236}">
              <a16:creationId xmlns:a16="http://schemas.microsoft.com/office/drawing/2014/main" id="{00000000-0008-0000-0E00-000044000000}"/>
            </a:ext>
          </a:extLst>
        </xdr:cNvPr>
        <xdr:cNvSpPr/>
      </xdr:nvSpPr>
      <xdr:spPr>
        <a:xfrm>
          <a:off x="1079500" y="663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E00-000045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E00-000046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E00-000047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E00-000048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E00-000049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42</xdr:row>
      <xdr:rowOff>20501</xdr:rowOff>
    </xdr:from>
    <xdr:to>
      <xdr:col>24</xdr:col>
      <xdr:colOff>114300</xdr:colOff>
      <xdr:row>42</xdr:row>
      <xdr:rowOff>122101</xdr:rowOff>
    </xdr:to>
    <xdr:sp macro="" textlink="">
      <xdr:nvSpPr>
        <xdr:cNvPr id="74" name="楕円 73">
          <a:extLst>
            <a:ext uri="{FF2B5EF4-FFF2-40B4-BE49-F238E27FC236}">
              <a16:creationId xmlns:a16="http://schemas.microsoft.com/office/drawing/2014/main" id="{00000000-0008-0000-0E00-00004A000000}"/>
            </a:ext>
          </a:extLst>
        </xdr:cNvPr>
        <xdr:cNvSpPr/>
      </xdr:nvSpPr>
      <xdr:spPr>
        <a:xfrm>
          <a:off x="4584700" y="7221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41</xdr:row>
      <xdr:rowOff>106878</xdr:rowOff>
    </xdr:from>
    <xdr:ext cx="405111" cy="259045"/>
    <xdr:sp macro="" textlink="">
      <xdr:nvSpPr>
        <xdr:cNvPr id="75" name="【道路】&#10;有形固定資産減価償却率該当値テキスト">
          <a:extLst>
            <a:ext uri="{FF2B5EF4-FFF2-40B4-BE49-F238E27FC236}">
              <a16:creationId xmlns:a16="http://schemas.microsoft.com/office/drawing/2014/main" id="{00000000-0008-0000-0E00-00004B000000}"/>
            </a:ext>
          </a:extLst>
        </xdr:cNvPr>
        <xdr:cNvSpPr txBox="1"/>
      </xdr:nvSpPr>
      <xdr:spPr>
        <a:xfrm>
          <a:off x="4673600" y="7136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42</xdr:row>
      <xdr:rowOff>12337</xdr:rowOff>
    </xdr:from>
    <xdr:to>
      <xdr:col>20</xdr:col>
      <xdr:colOff>38100</xdr:colOff>
      <xdr:row>42</xdr:row>
      <xdr:rowOff>113937</xdr:rowOff>
    </xdr:to>
    <xdr:sp macro="" textlink="">
      <xdr:nvSpPr>
        <xdr:cNvPr id="76" name="楕円 75">
          <a:extLst>
            <a:ext uri="{FF2B5EF4-FFF2-40B4-BE49-F238E27FC236}">
              <a16:creationId xmlns:a16="http://schemas.microsoft.com/office/drawing/2014/main" id="{00000000-0008-0000-0E00-00004C000000}"/>
            </a:ext>
          </a:extLst>
        </xdr:cNvPr>
        <xdr:cNvSpPr/>
      </xdr:nvSpPr>
      <xdr:spPr>
        <a:xfrm>
          <a:off x="3746500" y="7213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42</xdr:row>
      <xdr:rowOff>63137</xdr:rowOff>
    </xdr:from>
    <xdr:to>
      <xdr:col>24</xdr:col>
      <xdr:colOff>63500</xdr:colOff>
      <xdr:row>42</xdr:row>
      <xdr:rowOff>71301</xdr:rowOff>
    </xdr:to>
    <xdr:cxnSp macro="">
      <xdr:nvCxnSpPr>
        <xdr:cNvPr id="77" name="直線コネクタ 76">
          <a:extLst>
            <a:ext uri="{FF2B5EF4-FFF2-40B4-BE49-F238E27FC236}">
              <a16:creationId xmlns:a16="http://schemas.microsoft.com/office/drawing/2014/main" id="{00000000-0008-0000-0E00-00004D000000}"/>
            </a:ext>
          </a:extLst>
        </xdr:cNvPr>
        <xdr:cNvCxnSpPr/>
      </xdr:nvCxnSpPr>
      <xdr:spPr>
        <a:xfrm>
          <a:off x="3797300" y="7264037"/>
          <a:ext cx="8382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42</xdr:row>
      <xdr:rowOff>5806</xdr:rowOff>
    </xdr:from>
    <xdr:to>
      <xdr:col>15</xdr:col>
      <xdr:colOff>101600</xdr:colOff>
      <xdr:row>42</xdr:row>
      <xdr:rowOff>107406</xdr:rowOff>
    </xdr:to>
    <xdr:sp macro="" textlink="">
      <xdr:nvSpPr>
        <xdr:cNvPr id="78" name="楕円 77">
          <a:extLst>
            <a:ext uri="{FF2B5EF4-FFF2-40B4-BE49-F238E27FC236}">
              <a16:creationId xmlns:a16="http://schemas.microsoft.com/office/drawing/2014/main" id="{00000000-0008-0000-0E00-00004E000000}"/>
            </a:ext>
          </a:extLst>
        </xdr:cNvPr>
        <xdr:cNvSpPr/>
      </xdr:nvSpPr>
      <xdr:spPr>
        <a:xfrm>
          <a:off x="2857500" y="7206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42</xdr:row>
      <xdr:rowOff>56606</xdr:rowOff>
    </xdr:from>
    <xdr:to>
      <xdr:col>19</xdr:col>
      <xdr:colOff>177800</xdr:colOff>
      <xdr:row>42</xdr:row>
      <xdr:rowOff>63137</xdr:rowOff>
    </xdr:to>
    <xdr:cxnSp macro="">
      <xdr:nvCxnSpPr>
        <xdr:cNvPr id="79" name="直線コネクタ 78">
          <a:extLst>
            <a:ext uri="{FF2B5EF4-FFF2-40B4-BE49-F238E27FC236}">
              <a16:creationId xmlns:a16="http://schemas.microsoft.com/office/drawing/2014/main" id="{00000000-0008-0000-0E00-00004F000000}"/>
            </a:ext>
          </a:extLst>
        </xdr:cNvPr>
        <xdr:cNvCxnSpPr/>
      </xdr:nvCxnSpPr>
      <xdr:spPr>
        <a:xfrm>
          <a:off x="2908300" y="7257506"/>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42</xdr:row>
      <xdr:rowOff>7438</xdr:rowOff>
    </xdr:from>
    <xdr:to>
      <xdr:col>10</xdr:col>
      <xdr:colOff>165100</xdr:colOff>
      <xdr:row>42</xdr:row>
      <xdr:rowOff>109038</xdr:rowOff>
    </xdr:to>
    <xdr:sp macro="" textlink="">
      <xdr:nvSpPr>
        <xdr:cNvPr id="80" name="楕円 79">
          <a:extLst>
            <a:ext uri="{FF2B5EF4-FFF2-40B4-BE49-F238E27FC236}">
              <a16:creationId xmlns:a16="http://schemas.microsoft.com/office/drawing/2014/main" id="{00000000-0008-0000-0E00-000050000000}"/>
            </a:ext>
          </a:extLst>
        </xdr:cNvPr>
        <xdr:cNvSpPr/>
      </xdr:nvSpPr>
      <xdr:spPr>
        <a:xfrm>
          <a:off x="1968500" y="7208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42</xdr:row>
      <xdr:rowOff>56606</xdr:rowOff>
    </xdr:from>
    <xdr:to>
      <xdr:col>15</xdr:col>
      <xdr:colOff>50800</xdr:colOff>
      <xdr:row>42</xdr:row>
      <xdr:rowOff>58238</xdr:rowOff>
    </xdr:to>
    <xdr:cxnSp macro="">
      <xdr:nvCxnSpPr>
        <xdr:cNvPr id="81" name="直線コネクタ 80">
          <a:extLst>
            <a:ext uri="{FF2B5EF4-FFF2-40B4-BE49-F238E27FC236}">
              <a16:creationId xmlns:a16="http://schemas.microsoft.com/office/drawing/2014/main" id="{00000000-0008-0000-0E00-000051000000}"/>
            </a:ext>
          </a:extLst>
        </xdr:cNvPr>
        <xdr:cNvCxnSpPr/>
      </xdr:nvCxnSpPr>
      <xdr:spPr>
        <a:xfrm flipV="1">
          <a:off x="2019300" y="7257506"/>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42</xdr:row>
      <xdr:rowOff>2540</xdr:rowOff>
    </xdr:from>
    <xdr:to>
      <xdr:col>6</xdr:col>
      <xdr:colOff>38100</xdr:colOff>
      <xdr:row>42</xdr:row>
      <xdr:rowOff>104140</xdr:rowOff>
    </xdr:to>
    <xdr:sp macro="" textlink="">
      <xdr:nvSpPr>
        <xdr:cNvPr id="82" name="楕円 81">
          <a:extLst>
            <a:ext uri="{FF2B5EF4-FFF2-40B4-BE49-F238E27FC236}">
              <a16:creationId xmlns:a16="http://schemas.microsoft.com/office/drawing/2014/main" id="{00000000-0008-0000-0E00-000052000000}"/>
            </a:ext>
          </a:extLst>
        </xdr:cNvPr>
        <xdr:cNvSpPr/>
      </xdr:nvSpPr>
      <xdr:spPr>
        <a:xfrm>
          <a:off x="1079500" y="7203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42</xdr:row>
      <xdr:rowOff>53340</xdr:rowOff>
    </xdr:from>
    <xdr:to>
      <xdr:col>10</xdr:col>
      <xdr:colOff>114300</xdr:colOff>
      <xdr:row>42</xdr:row>
      <xdr:rowOff>58238</xdr:rowOff>
    </xdr:to>
    <xdr:cxnSp macro="">
      <xdr:nvCxnSpPr>
        <xdr:cNvPr id="83" name="直線コネクタ 82">
          <a:extLst>
            <a:ext uri="{FF2B5EF4-FFF2-40B4-BE49-F238E27FC236}">
              <a16:creationId xmlns:a16="http://schemas.microsoft.com/office/drawing/2014/main" id="{00000000-0008-0000-0E00-000053000000}"/>
            </a:ext>
          </a:extLst>
        </xdr:cNvPr>
        <xdr:cNvCxnSpPr/>
      </xdr:nvCxnSpPr>
      <xdr:spPr>
        <a:xfrm>
          <a:off x="1130300" y="7254240"/>
          <a:ext cx="8890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16164</xdr:rowOff>
    </xdr:from>
    <xdr:ext cx="405111" cy="259045"/>
    <xdr:sp macro="" textlink="">
      <xdr:nvSpPr>
        <xdr:cNvPr id="84" name="n_1aveValue【道路】&#10;有形固定資産減価償却率">
          <a:extLst>
            <a:ext uri="{FF2B5EF4-FFF2-40B4-BE49-F238E27FC236}">
              <a16:creationId xmlns:a16="http://schemas.microsoft.com/office/drawing/2014/main" id="{00000000-0008-0000-0E00-000054000000}"/>
            </a:ext>
          </a:extLst>
        </xdr:cNvPr>
        <xdr:cNvSpPr txBox="1"/>
      </xdr:nvSpPr>
      <xdr:spPr>
        <a:xfrm>
          <a:off x="3582044" y="65312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127199</xdr:rowOff>
    </xdr:from>
    <xdr:ext cx="405111" cy="259045"/>
    <xdr:sp macro="" textlink="">
      <xdr:nvSpPr>
        <xdr:cNvPr id="85" name="n_2aveValue【道路】&#10;有形固定資産減価償却率">
          <a:extLst>
            <a:ext uri="{FF2B5EF4-FFF2-40B4-BE49-F238E27FC236}">
              <a16:creationId xmlns:a16="http://schemas.microsoft.com/office/drawing/2014/main" id="{00000000-0008-0000-0E00-000055000000}"/>
            </a:ext>
          </a:extLst>
        </xdr:cNvPr>
        <xdr:cNvSpPr txBox="1"/>
      </xdr:nvSpPr>
      <xdr:spPr>
        <a:xfrm>
          <a:off x="2705744" y="64708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104338</xdr:rowOff>
    </xdr:from>
    <xdr:ext cx="405111" cy="259045"/>
    <xdr:sp macro="" textlink="">
      <xdr:nvSpPr>
        <xdr:cNvPr id="86" name="n_3aveValue【道路】&#10;有形固定資産減価償却率">
          <a:extLst>
            <a:ext uri="{FF2B5EF4-FFF2-40B4-BE49-F238E27FC236}">
              <a16:creationId xmlns:a16="http://schemas.microsoft.com/office/drawing/2014/main" id="{00000000-0008-0000-0E00-000056000000}"/>
            </a:ext>
          </a:extLst>
        </xdr:cNvPr>
        <xdr:cNvSpPr txBox="1"/>
      </xdr:nvSpPr>
      <xdr:spPr>
        <a:xfrm>
          <a:off x="1816744" y="6447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70049</xdr:rowOff>
    </xdr:from>
    <xdr:ext cx="405111" cy="259045"/>
    <xdr:sp macro="" textlink="">
      <xdr:nvSpPr>
        <xdr:cNvPr id="87" name="n_4aveValue【道路】&#10;有形固定資産減価償却率">
          <a:extLst>
            <a:ext uri="{FF2B5EF4-FFF2-40B4-BE49-F238E27FC236}">
              <a16:creationId xmlns:a16="http://schemas.microsoft.com/office/drawing/2014/main" id="{00000000-0008-0000-0E00-000057000000}"/>
            </a:ext>
          </a:extLst>
        </xdr:cNvPr>
        <xdr:cNvSpPr txBox="1"/>
      </xdr:nvSpPr>
      <xdr:spPr>
        <a:xfrm>
          <a:off x="927744" y="6413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42</xdr:row>
      <xdr:rowOff>105064</xdr:rowOff>
    </xdr:from>
    <xdr:ext cx="405111" cy="259045"/>
    <xdr:sp macro="" textlink="">
      <xdr:nvSpPr>
        <xdr:cNvPr id="88" name="n_1mainValue【道路】&#10;有形固定資産減価償却率">
          <a:extLst>
            <a:ext uri="{FF2B5EF4-FFF2-40B4-BE49-F238E27FC236}">
              <a16:creationId xmlns:a16="http://schemas.microsoft.com/office/drawing/2014/main" id="{00000000-0008-0000-0E00-000058000000}"/>
            </a:ext>
          </a:extLst>
        </xdr:cNvPr>
        <xdr:cNvSpPr txBox="1"/>
      </xdr:nvSpPr>
      <xdr:spPr>
        <a:xfrm>
          <a:off x="3582044" y="7305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42</xdr:row>
      <xdr:rowOff>98533</xdr:rowOff>
    </xdr:from>
    <xdr:ext cx="405111" cy="259045"/>
    <xdr:sp macro="" textlink="">
      <xdr:nvSpPr>
        <xdr:cNvPr id="89" name="n_2mainValue【道路】&#10;有形固定資産減価償却率">
          <a:extLst>
            <a:ext uri="{FF2B5EF4-FFF2-40B4-BE49-F238E27FC236}">
              <a16:creationId xmlns:a16="http://schemas.microsoft.com/office/drawing/2014/main" id="{00000000-0008-0000-0E00-000059000000}"/>
            </a:ext>
          </a:extLst>
        </xdr:cNvPr>
        <xdr:cNvSpPr txBox="1"/>
      </xdr:nvSpPr>
      <xdr:spPr>
        <a:xfrm>
          <a:off x="2705744" y="7299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42</xdr:row>
      <xdr:rowOff>100165</xdr:rowOff>
    </xdr:from>
    <xdr:ext cx="405111" cy="259045"/>
    <xdr:sp macro="" textlink="">
      <xdr:nvSpPr>
        <xdr:cNvPr id="90" name="n_3mainValue【道路】&#10;有形固定資産減価償却率">
          <a:extLst>
            <a:ext uri="{FF2B5EF4-FFF2-40B4-BE49-F238E27FC236}">
              <a16:creationId xmlns:a16="http://schemas.microsoft.com/office/drawing/2014/main" id="{00000000-0008-0000-0E00-00005A000000}"/>
            </a:ext>
          </a:extLst>
        </xdr:cNvPr>
        <xdr:cNvSpPr txBox="1"/>
      </xdr:nvSpPr>
      <xdr:spPr>
        <a:xfrm>
          <a:off x="1816744" y="7301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42</xdr:row>
      <xdr:rowOff>95267</xdr:rowOff>
    </xdr:from>
    <xdr:ext cx="405111" cy="259045"/>
    <xdr:sp macro="" textlink="">
      <xdr:nvSpPr>
        <xdr:cNvPr id="91" name="n_4mainValue【道路】&#10;有形固定資産減価償却率">
          <a:extLst>
            <a:ext uri="{FF2B5EF4-FFF2-40B4-BE49-F238E27FC236}">
              <a16:creationId xmlns:a16="http://schemas.microsoft.com/office/drawing/2014/main" id="{00000000-0008-0000-0E00-00005B000000}"/>
            </a:ext>
          </a:extLst>
        </xdr:cNvPr>
        <xdr:cNvSpPr txBox="1"/>
      </xdr:nvSpPr>
      <xdr:spPr>
        <a:xfrm>
          <a:off x="927744" y="729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0E00-00005C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0E00-00005D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000000-0008-0000-0E00-00005E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E00-00005F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E00-000060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0E00-000061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000000-0008-0000-0E00-000062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0E00-000063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0" name="テキスト ボックス 99">
          <a:extLst>
            <a:ext uri="{FF2B5EF4-FFF2-40B4-BE49-F238E27FC236}">
              <a16:creationId xmlns:a16="http://schemas.microsoft.com/office/drawing/2014/main" id="{00000000-0008-0000-0E00-000064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0E00-000065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00000000-0008-0000-0E00-000066000000}"/>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00000000-0008-0000-0E00-000067000000}"/>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00000000-0008-0000-0E00-000068000000}"/>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48277</xdr:rowOff>
    </xdr:from>
    <xdr:ext cx="595419" cy="259045"/>
    <xdr:sp macro="" textlink="">
      <xdr:nvSpPr>
        <xdr:cNvPr id="105" name="テキスト ボックス 104">
          <a:extLst>
            <a:ext uri="{FF2B5EF4-FFF2-40B4-BE49-F238E27FC236}">
              <a16:creationId xmlns:a16="http://schemas.microsoft.com/office/drawing/2014/main" id="{00000000-0008-0000-0E00-000069000000}"/>
            </a:ext>
          </a:extLst>
        </xdr:cNvPr>
        <xdr:cNvSpPr txBox="1"/>
      </xdr:nvSpPr>
      <xdr:spPr>
        <a:xfrm>
          <a:off x="6008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00000000-0008-0000-0E00-00006A000000}"/>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7" name="テキスト ボックス 106">
          <a:extLst>
            <a:ext uri="{FF2B5EF4-FFF2-40B4-BE49-F238E27FC236}">
              <a16:creationId xmlns:a16="http://schemas.microsoft.com/office/drawing/2014/main" id="{00000000-0008-0000-0E00-00006B000000}"/>
            </a:ext>
          </a:extLst>
        </xdr:cNvPr>
        <xdr:cNvSpPr txBox="1"/>
      </xdr:nvSpPr>
      <xdr:spPr>
        <a:xfrm>
          <a:off x="6008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00000000-0008-0000-0E00-00006C000000}"/>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9" name="テキスト ボックス 108">
          <a:extLst>
            <a:ext uri="{FF2B5EF4-FFF2-40B4-BE49-F238E27FC236}">
              <a16:creationId xmlns:a16="http://schemas.microsoft.com/office/drawing/2014/main" id="{00000000-0008-0000-0E00-00006D000000}"/>
            </a:ext>
          </a:extLst>
        </xdr:cNvPr>
        <xdr:cNvSpPr txBox="1"/>
      </xdr:nvSpPr>
      <xdr:spPr>
        <a:xfrm>
          <a:off x="6008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00000000-0008-0000-0E00-00006E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1" name="テキスト ボックス 110">
          <a:extLst>
            <a:ext uri="{FF2B5EF4-FFF2-40B4-BE49-F238E27FC236}">
              <a16:creationId xmlns:a16="http://schemas.microsoft.com/office/drawing/2014/main" id="{00000000-0008-0000-0E00-00006F000000}"/>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道路】&#10;一人当たり延長グラフ枠">
          <a:extLst>
            <a:ext uri="{FF2B5EF4-FFF2-40B4-BE49-F238E27FC236}">
              <a16:creationId xmlns:a16="http://schemas.microsoft.com/office/drawing/2014/main" id="{00000000-0008-0000-0E00-000070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5736</xdr:rowOff>
    </xdr:from>
    <xdr:to>
      <xdr:col>54</xdr:col>
      <xdr:colOff>189865</xdr:colOff>
      <xdr:row>41</xdr:row>
      <xdr:rowOff>108479</xdr:rowOff>
    </xdr:to>
    <xdr:cxnSp macro="">
      <xdr:nvCxnSpPr>
        <xdr:cNvPr id="113" name="直線コネクタ 112">
          <a:extLst>
            <a:ext uri="{FF2B5EF4-FFF2-40B4-BE49-F238E27FC236}">
              <a16:creationId xmlns:a16="http://schemas.microsoft.com/office/drawing/2014/main" id="{00000000-0008-0000-0E00-000071000000}"/>
            </a:ext>
          </a:extLst>
        </xdr:cNvPr>
        <xdr:cNvCxnSpPr/>
      </xdr:nvCxnSpPr>
      <xdr:spPr>
        <a:xfrm flipV="1">
          <a:off x="10476865" y="5835036"/>
          <a:ext cx="0" cy="13028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112306</xdr:rowOff>
    </xdr:from>
    <xdr:ext cx="534377" cy="259045"/>
    <xdr:sp macro="" textlink="">
      <xdr:nvSpPr>
        <xdr:cNvPr id="114" name="【道路】&#10;一人当たり延長最小値テキスト">
          <a:extLst>
            <a:ext uri="{FF2B5EF4-FFF2-40B4-BE49-F238E27FC236}">
              <a16:creationId xmlns:a16="http://schemas.microsoft.com/office/drawing/2014/main" id="{00000000-0008-0000-0E00-000072000000}"/>
            </a:ext>
          </a:extLst>
        </xdr:cNvPr>
        <xdr:cNvSpPr txBox="1"/>
      </xdr:nvSpPr>
      <xdr:spPr>
        <a:xfrm>
          <a:off x="10515600" y="7141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108479</xdr:rowOff>
    </xdr:from>
    <xdr:to>
      <xdr:col>55</xdr:col>
      <xdr:colOff>88900</xdr:colOff>
      <xdr:row>41</xdr:row>
      <xdr:rowOff>108479</xdr:rowOff>
    </xdr:to>
    <xdr:cxnSp macro="">
      <xdr:nvCxnSpPr>
        <xdr:cNvPr id="115" name="直線コネクタ 114">
          <a:extLst>
            <a:ext uri="{FF2B5EF4-FFF2-40B4-BE49-F238E27FC236}">
              <a16:creationId xmlns:a16="http://schemas.microsoft.com/office/drawing/2014/main" id="{00000000-0008-0000-0E00-000073000000}"/>
            </a:ext>
          </a:extLst>
        </xdr:cNvPr>
        <xdr:cNvCxnSpPr/>
      </xdr:nvCxnSpPr>
      <xdr:spPr>
        <a:xfrm>
          <a:off x="10388600" y="7137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123863</xdr:rowOff>
    </xdr:from>
    <xdr:ext cx="599010" cy="259045"/>
    <xdr:sp macro="" textlink="">
      <xdr:nvSpPr>
        <xdr:cNvPr id="116" name="【道路】&#10;一人当たり延長最大値テキスト">
          <a:extLst>
            <a:ext uri="{FF2B5EF4-FFF2-40B4-BE49-F238E27FC236}">
              <a16:creationId xmlns:a16="http://schemas.microsoft.com/office/drawing/2014/main" id="{00000000-0008-0000-0E00-000074000000}"/>
            </a:ext>
          </a:extLst>
        </xdr:cNvPr>
        <xdr:cNvSpPr txBox="1"/>
      </xdr:nvSpPr>
      <xdr:spPr>
        <a:xfrm>
          <a:off x="10515600" y="5610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580.824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5736</xdr:rowOff>
    </xdr:from>
    <xdr:to>
      <xdr:col>55</xdr:col>
      <xdr:colOff>88900</xdr:colOff>
      <xdr:row>34</xdr:row>
      <xdr:rowOff>5736</xdr:rowOff>
    </xdr:to>
    <xdr:cxnSp macro="">
      <xdr:nvCxnSpPr>
        <xdr:cNvPr id="117" name="直線コネクタ 116">
          <a:extLst>
            <a:ext uri="{FF2B5EF4-FFF2-40B4-BE49-F238E27FC236}">
              <a16:creationId xmlns:a16="http://schemas.microsoft.com/office/drawing/2014/main" id="{00000000-0008-0000-0E00-000075000000}"/>
            </a:ext>
          </a:extLst>
        </xdr:cNvPr>
        <xdr:cNvCxnSpPr/>
      </xdr:nvCxnSpPr>
      <xdr:spPr>
        <a:xfrm>
          <a:off x="10388600" y="5835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89964</xdr:rowOff>
    </xdr:from>
    <xdr:ext cx="534377" cy="259045"/>
    <xdr:sp macro="" textlink="">
      <xdr:nvSpPr>
        <xdr:cNvPr id="118" name="【道路】&#10;一人当たり延長平均値テキスト">
          <a:extLst>
            <a:ext uri="{FF2B5EF4-FFF2-40B4-BE49-F238E27FC236}">
              <a16:creationId xmlns:a16="http://schemas.microsoft.com/office/drawing/2014/main" id="{00000000-0008-0000-0E00-000076000000}"/>
            </a:ext>
          </a:extLst>
        </xdr:cNvPr>
        <xdr:cNvSpPr txBox="1"/>
      </xdr:nvSpPr>
      <xdr:spPr>
        <a:xfrm>
          <a:off x="10515600" y="67765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67087</xdr:rowOff>
    </xdr:from>
    <xdr:to>
      <xdr:col>55</xdr:col>
      <xdr:colOff>50800</xdr:colOff>
      <xdr:row>40</xdr:row>
      <xdr:rowOff>168687</xdr:rowOff>
    </xdr:to>
    <xdr:sp macro="" textlink="">
      <xdr:nvSpPr>
        <xdr:cNvPr id="119" name="フローチャート: 判断 118">
          <a:extLst>
            <a:ext uri="{FF2B5EF4-FFF2-40B4-BE49-F238E27FC236}">
              <a16:creationId xmlns:a16="http://schemas.microsoft.com/office/drawing/2014/main" id="{00000000-0008-0000-0E00-000077000000}"/>
            </a:ext>
          </a:extLst>
        </xdr:cNvPr>
        <xdr:cNvSpPr/>
      </xdr:nvSpPr>
      <xdr:spPr>
        <a:xfrm>
          <a:off x="10426700" y="692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53397</xdr:rowOff>
    </xdr:from>
    <xdr:to>
      <xdr:col>50</xdr:col>
      <xdr:colOff>165100</xdr:colOff>
      <xdr:row>40</xdr:row>
      <xdr:rowOff>154997</xdr:rowOff>
    </xdr:to>
    <xdr:sp macro="" textlink="">
      <xdr:nvSpPr>
        <xdr:cNvPr id="120" name="フローチャート: 判断 119">
          <a:extLst>
            <a:ext uri="{FF2B5EF4-FFF2-40B4-BE49-F238E27FC236}">
              <a16:creationId xmlns:a16="http://schemas.microsoft.com/office/drawing/2014/main" id="{00000000-0008-0000-0E00-000078000000}"/>
            </a:ext>
          </a:extLst>
        </xdr:cNvPr>
        <xdr:cNvSpPr/>
      </xdr:nvSpPr>
      <xdr:spPr>
        <a:xfrm>
          <a:off x="9588500" y="6911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42463</xdr:rowOff>
    </xdr:from>
    <xdr:to>
      <xdr:col>46</xdr:col>
      <xdr:colOff>38100</xdr:colOff>
      <xdr:row>40</xdr:row>
      <xdr:rowOff>144063</xdr:rowOff>
    </xdr:to>
    <xdr:sp macro="" textlink="">
      <xdr:nvSpPr>
        <xdr:cNvPr id="121" name="フローチャート: 判断 120">
          <a:extLst>
            <a:ext uri="{FF2B5EF4-FFF2-40B4-BE49-F238E27FC236}">
              <a16:creationId xmlns:a16="http://schemas.microsoft.com/office/drawing/2014/main" id="{00000000-0008-0000-0E00-000079000000}"/>
            </a:ext>
          </a:extLst>
        </xdr:cNvPr>
        <xdr:cNvSpPr/>
      </xdr:nvSpPr>
      <xdr:spPr>
        <a:xfrm>
          <a:off x="8699500" y="6900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50605</xdr:rowOff>
    </xdr:from>
    <xdr:to>
      <xdr:col>41</xdr:col>
      <xdr:colOff>101600</xdr:colOff>
      <xdr:row>40</xdr:row>
      <xdr:rowOff>152205</xdr:rowOff>
    </xdr:to>
    <xdr:sp macro="" textlink="">
      <xdr:nvSpPr>
        <xdr:cNvPr id="122" name="フローチャート: 判断 121">
          <a:extLst>
            <a:ext uri="{FF2B5EF4-FFF2-40B4-BE49-F238E27FC236}">
              <a16:creationId xmlns:a16="http://schemas.microsoft.com/office/drawing/2014/main" id="{00000000-0008-0000-0E00-00007A000000}"/>
            </a:ext>
          </a:extLst>
        </xdr:cNvPr>
        <xdr:cNvSpPr/>
      </xdr:nvSpPr>
      <xdr:spPr>
        <a:xfrm>
          <a:off x="7810500" y="690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53607</xdr:rowOff>
    </xdr:from>
    <xdr:to>
      <xdr:col>36</xdr:col>
      <xdr:colOff>165100</xdr:colOff>
      <xdr:row>40</xdr:row>
      <xdr:rowOff>155207</xdr:rowOff>
    </xdr:to>
    <xdr:sp macro="" textlink="">
      <xdr:nvSpPr>
        <xdr:cNvPr id="123" name="フローチャート: 判断 122">
          <a:extLst>
            <a:ext uri="{FF2B5EF4-FFF2-40B4-BE49-F238E27FC236}">
              <a16:creationId xmlns:a16="http://schemas.microsoft.com/office/drawing/2014/main" id="{00000000-0008-0000-0E00-00007B000000}"/>
            </a:ext>
          </a:extLst>
        </xdr:cNvPr>
        <xdr:cNvSpPr/>
      </xdr:nvSpPr>
      <xdr:spPr>
        <a:xfrm>
          <a:off x="6921500" y="6911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E00-00007C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E00-00007D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E00-00007E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E00-00007F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E00-000080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46578</xdr:rowOff>
    </xdr:from>
    <xdr:to>
      <xdr:col>55</xdr:col>
      <xdr:colOff>50800</xdr:colOff>
      <xdr:row>41</xdr:row>
      <xdr:rowOff>148178</xdr:rowOff>
    </xdr:to>
    <xdr:sp macro="" textlink="">
      <xdr:nvSpPr>
        <xdr:cNvPr id="129" name="楕円 128">
          <a:extLst>
            <a:ext uri="{FF2B5EF4-FFF2-40B4-BE49-F238E27FC236}">
              <a16:creationId xmlns:a16="http://schemas.microsoft.com/office/drawing/2014/main" id="{00000000-0008-0000-0E00-000081000000}"/>
            </a:ext>
          </a:extLst>
        </xdr:cNvPr>
        <xdr:cNvSpPr/>
      </xdr:nvSpPr>
      <xdr:spPr>
        <a:xfrm>
          <a:off x="10426700" y="7076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132955</xdr:rowOff>
    </xdr:from>
    <xdr:ext cx="534377" cy="259045"/>
    <xdr:sp macro="" textlink="">
      <xdr:nvSpPr>
        <xdr:cNvPr id="130" name="【道路】&#10;一人当たり延長該当値テキスト">
          <a:extLst>
            <a:ext uri="{FF2B5EF4-FFF2-40B4-BE49-F238E27FC236}">
              <a16:creationId xmlns:a16="http://schemas.microsoft.com/office/drawing/2014/main" id="{00000000-0008-0000-0E00-000082000000}"/>
            </a:ext>
          </a:extLst>
        </xdr:cNvPr>
        <xdr:cNvSpPr txBox="1"/>
      </xdr:nvSpPr>
      <xdr:spPr>
        <a:xfrm>
          <a:off x="10515600" y="6990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47496</xdr:rowOff>
    </xdr:from>
    <xdr:to>
      <xdr:col>50</xdr:col>
      <xdr:colOff>165100</xdr:colOff>
      <xdr:row>41</xdr:row>
      <xdr:rowOff>149096</xdr:rowOff>
    </xdr:to>
    <xdr:sp macro="" textlink="">
      <xdr:nvSpPr>
        <xdr:cNvPr id="131" name="楕円 130">
          <a:extLst>
            <a:ext uri="{FF2B5EF4-FFF2-40B4-BE49-F238E27FC236}">
              <a16:creationId xmlns:a16="http://schemas.microsoft.com/office/drawing/2014/main" id="{00000000-0008-0000-0E00-000083000000}"/>
            </a:ext>
          </a:extLst>
        </xdr:cNvPr>
        <xdr:cNvSpPr/>
      </xdr:nvSpPr>
      <xdr:spPr>
        <a:xfrm>
          <a:off x="9588500" y="7076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97378</xdr:rowOff>
    </xdr:from>
    <xdr:to>
      <xdr:col>55</xdr:col>
      <xdr:colOff>0</xdr:colOff>
      <xdr:row>41</xdr:row>
      <xdr:rowOff>98296</xdr:rowOff>
    </xdr:to>
    <xdr:cxnSp macro="">
      <xdr:nvCxnSpPr>
        <xdr:cNvPr id="132" name="直線コネクタ 131">
          <a:extLst>
            <a:ext uri="{FF2B5EF4-FFF2-40B4-BE49-F238E27FC236}">
              <a16:creationId xmlns:a16="http://schemas.microsoft.com/office/drawing/2014/main" id="{00000000-0008-0000-0E00-000084000000}"/>
            </a:ext>
          </a:extLst>
        </xdr:cNvPr>
        <xdr:cNvCxnSpPr/>
      </xdr:nvCxnSpPr>
      <xdr:spPr>
        <a:xfrm flipV="1">
          <a:off x="9639300" y="7126828"/>
          <a:ext cx="838200" cy="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48219</xdr:rowOff>
    </xdr:from>
    <xdr:to>
      <xdr:col>46</xdr:col>
      <xdr:colOff>38100</xdr:colOff>
      <xdr:row>41</xdr:row>
      <xdr:rowOff>149819</xdr:rowOff>
    </xdr:to>
    <xdr:sp macro="" textlink="">
      <xdr:nvSpPr>
        <xdr:cNvPr id="133" name="楕円 132">
          <a:extLst>
            <a:ext uri="{FF2B5EF4-FFF2-40B4-BE49-F238E27FC236}">
              <a16:creationId xmlns:a16="http://schemas.microsoft.com/office/drawing/2014/main" id="{00000000-0008-0000-0E00-000085000000}"/>
            </a:ext>
          </a:extLst>
        </xdr:cNvPr>
        <xdr:cNvSpPr/>
      </xdr:nvSpPr>
      <xdr:spPr>
        <a:xfrm>
          <a:off x="8699500" y="7077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98296</xdr:rowOff>
    </xdr:from>
    <xdr:to>
      <xdr:col>50</xdr:col>
      <xdr:colOff>114300</xdr:colOff>
      <xdr:row>41</xdr:row>
      <xdr:rowOff>99019</xdr:rowOff>
    </xdr:to>
    <xdr:cxnSp macro="">
      <xdr:nvCxnSpPr>
        <xdr:cNvPr id="134" name="直線コネクタ 133">
          <a:extLst>
            <a:ext uri="{FF2B5EF4-FFF2-40B4-BE49-F238E27FC236}">
              <a16:creationId xmlns:a16="http://schemas.microsoft.com/office/drawing/2014/main" id="{00000000-0008-0000-0E00-000086000000}"/>
            </a:ext>
          </a:extLst>
        </xdr:cNvPr>
        <xdr:cNvCxnSpPr/>
      </xdr:nvCxnSpPr>
      <xdr:spPr>
        <a:xfrm flipV="1">
          <a:off x="8750300" y="7127746"/>
          <a:ext cx="889000" cy="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49330</xdr:rowOff>
    </xdr:from>
    <xdr:to>
      <xdr:col>41</xdr:col>
      <xdr:colOff>101600</xdr:colOff>
      <xdr:row>41</xdr:row>
      <xdr:rowOff>150930</xdr:rowOff>
    </xdr:to>
    <xdr:sp macro="" textlink="">
      <xdr:nvSpPr>
        <xdr:cNvPr id="135" name="楕円 134">
          <a:extLst>
            <a:ext uri="{FF2B5EF4-FFF2-40B4-BE49-F238E27FC236}">
              <a16:creationId xmlns:a16="http://schemas.microsoft.com/office/drawing/2014/main" id="{00000000-0008-0000-0E00-000087000000}"/>
            </a:ext>
          </a:extLst>
        </xdr:cNvPr>
        <xdr:cNvSpPr/>
      </xdr:nvSpPr>
      <xdr:spPr>
        <a:xfrm>
          <a:off x="7810500" y="7078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99019</xdr:rowOff>
    </xdr:from>
    <xdr:to>
      <xdr:col>45</xdr:col>
      <xdr:colOff>177800</xdr:colOff>
      <xdr:row>41</xdr:row>
      <xdr:rowOff>100130</xdr:rowOff>
    </xdr:to>
    <xdr:cxnSp macro="">
      <xdr:nvCxnSpPr>
        <xdr:cNvPr id="136" name="直線コネクタ 135">
          <a:extLst>
            <a:ext uri="{FF2B5EF4-FFF2-40B4-BE49-F238E27FC236}">
              <a16:creationId xmlns:a16="http://schemas.microsoft.com/office/drawing/2014/main" id="{00000000-0008-0000-0E00-000088000000}"/>
            </a:ext>
          </a:extLst>
        </xdr:cNvPr>
        <xdr:cNvCxnSpPr/>
      </xdr:nvCxnSpPr>
      <xdr:spPr>
        <a:xfrm flipV="1">
          <a:off x="7861300" y="7128469"/>
          <a:ext cx="889000" cy="1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50603</xdr:rowOff>
    </xdr:from>
    <xdr:to>
      <xdr:col>36</xdr:col>
      <xdr:colOff>165100</xdr:colOff>
      <xdr:row>41</xdr:row>
      <xdr:rowOff>152203</xdr:rowOff>
    </xdr:to>
    <xdr:sp macro="" textlink="">
      <xdr:nvSpPr>
        <xdr:cNvPr id="137" name="楕円 136">
          <a:extLst>
            <a:ext uri="{FF2B5EF4-FFF2-40B4-BE49-F238E27FC236}">
              <a16:creationId xmlns:a16="http://schemas.microsoft.com/office/drawing/2014/main" id="{00000000-0008-0000-0E00-000089000000}"/>
            </a:ext>
          </a:extLst>
        </xdr:cNvPr>
        <xdr:cNvSpPr/>
      </xdr:nvSpPr>
      <xdr:spPr>
        <a:xfrm>
          <a:off x="6921500" y="7080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100130</xdr:rowOff>
    </xdr:from>
    <xdr:to>
      <xdr:col>41</xdr:col>
      <xdr:colOff>50800</xdr:colOff>
      <xdr:row>41</xdr:row>
      <xdr:rowOff>101403</xdr:rowOff>
    </xdr:to>
    <xdr:cxnSp macro="">
      <xdr:nvCxnSpPr>
        <xdr:cNvPr id="138" name="直線コネクタ 137">
          <a:extLst>
            <a:ext uri="{FF2B5EF4-FFF2-40B4-BE49-F238E27FC236}">
              <a16:creationId xmlns:a16="http://schemas.microsoft.com/office/drawing/2014/main" id="{00000000-0008-0000-0E00-00008A000000}"/>
            </a:ext>
          </a:extLst>
        </xdr:cNvPr>
        <xdr:cNvCxnSpPr/>
      </xdr:nvCxnSpPr>
      <xdr:spPr>
        <a:xfrm flipV="1">
          <a:off x="6972300" y="7129580"/>
          <a:ext cx="889000" cy="1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74</xdr:rowOff>
    </xdr:from>
    <xdr:ext cx="534377" cy="259045"/>
    <xdr:sp macro="" textlink="">
      <xdr:nvSpPr>
        <xdr:cNvPr id="139" name="n_1aveValue【道路】&#10;一人当たり延長">
          <a:extLst>
            <a:ext uri="{FF2B5EF4-FFF2-40B4-BE49-F238E27FC236}">
              <a16:creationId xmlns:a16="http://schemas.microsoft.com/office/drawing/2014/main" id="{00000000-0008-0000-0E00-00008B000000}"/>
            </a:ext>
          </a:extLst>
        </xdr:cNvPr>
        <xdr:cNvSpPr txBox="1"/>
      </xdr:nvSpPr>
      <xdr:spPr>
        <a:xfrm>
          <a:off x="9359411" y="6686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160590</xdr:rowOff>
    </xdr:from>
    <xdr:ext cx="534377" cy="259045"/>
    <xdr:sp macro="" textlink="">
      <xdr:nvSpPr>
        <xdr:cNvPr id="140" name="n_2aveValue【道路】&#10;一人当たり延長">
          <a:extLst>
            <a:ext uri="{FF2B5EF4-FFF2-40B4-BE49-F238E27FC236}">
              <a16:creationId xmlns:a16="http://schemas.microsoft.com/office/drawing/2014/main" id="{00000000-0008-0000-0E00-00008C000000}"/>
            </a:ext>
          </a:extLst>
        </xdr:cNvPr>
        <xdr:cNvSpPr txBox="1"/>
      </xdr:nvSpPr>
      <xdr:spPr>
        <a:xfrm>
          <a:off x="8483111" y="6675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168732</xdr:rowOff>
    </xdr:from>
    <xdr:ext cx="534377" cy="259045"/>
    <xdr:sp macro="" textlink="">
      <xdr:nvSpPr>
        <xdr:cNvPr id="141" name="n_3aveValue【道路】&#10;一人当たり延長">
          <a:extLst>
            <a:ext uri="{FF2B5EF4-FFF2-40B4-BE49-F238E27FC236}">
              <a16:creationId xmlns:a16="http://schemas.microsoft.com/office/drawing/2014/main" id="{00000000-0008-0000-0E00-00008D000000}"/>
            </a:ext>
          </a:extLst>
        </xdr:cNvPr>
        <xdr:cNvSpPr txBox="1"/>
      </xdr:nvSpPr>
      <xdr:spPr>
        <a:xfrm>
          <a:off x="7594111" y="6683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284</xdr:rowOff>
    </xdr:from>
    <xdr:ext cx="534377" cy="259045"/>
    <xdr:sp macro="" textlink="">
      <xdr:nvSpPr>
        <xdr:cNvPr id="142" name="n_4aveValue【道路】&#10;一人当たり延長">
          <a:extLst>
            <a:ext uri="{FF2B5EF4-FFF2-40B4-BE49-F238E27FC236}">
              <a16:creationId xmlns:a16="http://schemas.microsoft.com/office/drawing/2014/main" id="{00000000-0008-0000-0E00-00008E000000}"/>
            </a:ext>
          </a:extLst>
        </xdr:cNvPr>
        <xdr:cNvSpPr txBox="1"/>
      </xdr:nvSpPr>
      <xdr:spPr>
        <a:xfrm>
          <a:off x="6705111" y="6686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140223</xdr:rowOff>
    </xdr:from>
    <xdr:ext cx="534377" cy="259045"/>
    <xdr:sp macro="" textlink="">
      <xdr:nvSpPr>
        <xdr:cNvPr id="143" name="n_1mainValue【道路】&#10;一人当たり延長">
          <a:extLst>
            <a:ext uri="{FF2B5EF4-FFF2-40B4-BE49-F238E27FC236}">
              <a16:creationId xmlns:a16="http://schemas.microsoft.com/office/drawing/2014/main" id="{00000000-0008-0000-0E00-00008F000000}"/>
            </a:ext>
          </a:extLst>
        </xdr:cNvPr>
        <xdr:cNvSpPr txBox="1"/>
      </xdr:nvSpPr>
      <xdr:spPr>
        <a:xfrm>
          <a:off x="9359411" y="7169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140946</xdr:rowOff>
    </xdr:from>
    <xdr:ext cx="534377" cy="259045"/>
    <xdr:sp macro="" textlink="">
      <xdr:nvSpPr>
        <xdr:cNvPr id="144" name="n_2mainValue【道路】&#10;一人当たり延長">
          <a:extLst>
            <a:ext uri="{FF2B5EF4-FFF2-40B4-BE49-F238E27FC236}">
              <a16:creationId xmlns:a16="http://schemas.microsoft.com/office/drawing/2014/main" id="{00000000-0008-0000-0E00-000090000000}"/>
            </a:ext>
          </a:extLst>
        </xdr:cNvPr>
        <xdr:cNvSpPr txBox="1"/>
      </xdr:nvSpPr>
      <xdr:spPr>
        <a:xfrm>
          <a:off x="8483111" y="7170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142057</xdr:rowOff>
    </xdr:from>
    <xdr:ext cx="534377" cy="259045"/>
    <xdr:sp macro="" textlink="">
      <xdr:nvSpPr>
        <xdr:cNvPr id="145" name="n_3mainValue【道路】&#10;一人当たり延長">
          <a:extLst>
            <a:ext uri="{FF2B5EF4-FFF2-40B4-BE49-F238E27FC236}">
              <a16:creationId xmlns:a16="http://schemas.microsoft.com/office/drawing/2014/main" id="{00000000-0008-0000-0E00-000091000000}"/>
            </a:ext>
          </a:extLst>
        </xdr:cNvPr>
        <xdr:cNvSpPr txBox="1"/>
      </xdr:nvSpPr>
      <xdr:spPr>
        <a:xfrm>
          <a:off x="7594111" y="7171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143330</xdr:rowOff>
    </xdr:from>
    <xdr:ext cx="534377" cy="259045"/>
    <xdr:sp macro="" textlink="">
      <xdr:nvSpPr>
        <xdr:cNvPr id="146" name="n_4mainValue【道路】&#10;一人当たり延長">
          <a:extLst>
            <a:ext uri="{FF2B5EF4-FFF2-40B4-BE49-F238E27FC236}">
              <a16:creationId xmlns:a16="http://schemas.microsoft.com/office/drawing/2014/main" id="{00000000-0008-0000-0E00-000092000000}"/>
            </a:ext>
          </a:extLst>
        </xdr:cNvPr>
        <xdr:cNvSpPr txBox="1"/>
      </xdr:nvSpPr>
      <xdr:spPr>
        <a:xfrm>
          <a:off x="6705111" y="7172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00000000-0008-0000-0E00-000093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00000000-0008-0000-0E00-000094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00000000-0008-0000-0E00-000095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00000000-0008-0000-0E00-000096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00000000-0008-0000-0E00-000097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00000000-0008-0000-0E00-000098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E00-000099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00000000-0008-0000-0E00-00009A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00000000-0008-0000-0E00-00009B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00000000-0008-0000-0E00-00009C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00000000-0008-0000-0E00-00009D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8" name="直線コネクタ 157">
          <a:extLst>
            <a:ext uri="{FF2B5EF4-FFF2-40B4-BE49-F238E27FC236}">
              <a16:creationId xmlns:a16="http://schemas.microsoft.com/office/drawing/2014/main" id="{00000000-0008-0000-0E00-00009E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9" name="テキスト ボックス 158">
          <a:extLst>
            <a:ext uri="{FF2B5EF4-FFF2-40B4-BE49-F238E27FC236}">
              <a16:creationId xmlns:a16="http://schemas.microsoft.com/office/drawing/2014/main" id="{00000000-0008-0000-0E00-00009F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0" name="直線コネクタ 159">
          <a:extLst>
            <a:ext uri="{FF2B5EF4-FFF2-40B4-BE49-F238E27FC236}">
              <a16:creationId xmlns:a16="http://schemas.microsoft.com/office/drawing/2014/main" id="{00000000-0008-0000-0E00-0000A0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1" name="テキスト ボックス 160">
          <a:extLst>
            <a:ext uri="{FF2B5EF4-FFF2-40B4-BE49-F238E27FC236}">
              <a16:creationId xmlns:a16="http://schemas.microsoft.com/office/drawing/2014/main" id="{00000000-0008-0000-0E00-0000A1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2" name="直線コネクタ 161">
          <a:extLst>
            <a:ext uri="{FF2B5EF4-FFF2-40B4-BE49-F238E27FC236}">
              <a16:creationId xmlns:a16="http://schemas.microsoft.com/office/drawing/2014/main" id="{00000000-0008-0000-0E00-0000A2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3" name="テキスト ボックス 162">
          <a:extLst>
            <a:ext uri="{FF2B5EF4-FFF2-40B4-BE49-F238E27FC236}">
              <a16:creationId xmlns:a16="http://schemas.microsoft.com/office/drawing/2014/main" id="{00000000-0008-0000-0E00-0000A3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4" name="直線コネクタ 163">
          <a:extLst>
            <a:ext uri="{FF2B5EF4-FFF2-40B4-BE49-F238E27FC236}">
              <a16:creationId xmlns:a16="http://schemas.microsoft.com/office/drawing/2014/main" id="{00000000-0008-0000-0E00-0000A4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5" name="テキスト ボックス 164">
          <a:extLst>
            <a:ext uri="{FF2B5EF4-FFF2-40B4-BE49-F238E27FC236}">
              <a16:creationId xmlns:a16="http://schemas.microsoft.com/office/drawing/2014/main" id="{00000000-0008-0000-0E00-0000A5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6" name="直線コネクタ 165">
          <a:extLst>
            <a:ext uri="{FF2B5EF4-FFF2-40B4-BE49-F238E27FC236}">
              <a16:creationId xmlns:a16="http://schemas.microsoft.com/office/drawing/2014/main" id="{00000000-0008-0000-0E00-0000A6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7" name="テキスト ボックス 166">
          <a:extLst>
            <a:ext uri="{FF2B5EF4-FFF2-40B4-BE49-F238E27FC236}">
              <a16:creationId xmlns:a16="http://schemas.microsoft.com/office/drawing/2014/main" id="{00000000-0008-0000-0E00-0000A7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8" name="直線コネクタ 167">
          <a:extLst>
            <a:ext uri="{FF2B5EF4-FFF2-40B4-BE49-F238E27FC236}">
              <a16:creationId xmlns:a16="http://schemas.microsoft.com/office/drawing/2014/main" id="{00000000-0008-0000-0E00-0000A8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9" name="テキスト ボックス 168">
          <a:extLst>
            <a:ext uri="{FF2B5EF4-FFF2-40B4-BE49-F238E27FC236}">
              <a16:creationId xmlns:a16="http://schemas.microsoft.com/office/drawing/2014/main" id="{00000000-0008-0000-0E00-0000A9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00000000-0008-0000-0E00-0000AA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00000000-0008-0000-0E00-0000AB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22860</xdr:rowOff>
    </xdr:from>
    <xdr:to>
      <xdr:col>24</xdr:col>
      <xdr:colOff>62865</xdr:colOff>
      <xdr:row>64</xdr:row>
      <xdr:rowOff>27759</xdr:rowOff>
    </xdr:to>
    <xdr:cxnSp macro="">
      <xdr:nvCxnSpPr>
        <xdr:cNvPr id="172" name="直線コネクタ 171">
          <a:extLst>
            <a:ext uri="{FF2B5EF4-FFF2-40B4-BE49-F238E27FC236}">
              <a16:creationId xmlns:a16="http://schemas.microsoft.com/office/drawing/2014/main" id="{00000000-0008-0000-0E00-0000AC000000}"/>
            </a:ext>
          </a:extLst>
        </xdr:cNvPr>
        <xdr:cNvCxnSpPr/>
      </xdr:nvCxnSpPr>
      <xdr:spPr>
        <a:xfrm flipV="1">
          <a:off x="4634865" y="9624060"/>
          <a:ext cx="0" cy="1376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31586</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00000000-0008-0000-0E00-0000AD000000}"/>
            </a:ext>
          </a:extLst>
        </xdr:cNvPr>
        <xdr:cNvSpPr txBox="1"/>
      </xdr:nvSpPr>
      <xdr:spPr>
        <a:xfrm>
          <a:off x="4673600" y="110043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27759</xdr:rowOff>
    </xdr:from>
    <xdr:to>
      <xdr:col>24</xdr:col>
      <xdr:colOff>152400</xdr:colOff>
      <xdr:row>64</xdr:row>
      <xdr:rowOff>27759</xdr:rowOff>
    </xdr:to>
    <xdr:cxnSp macro="">
      <xdr:nvCxnSpPr>
        <xdr:cNvPr id="174" name="直線コネクタ 173">
          <a:extLst>
            <a:ext uri="{FF2B5EF4-FFF2-40B4-BE49-F238E27FC236}">
              <a16:creationId xmlns:a16="http://schemas.microsoft.com/office/drawing/2014/main" id="{00000000-0008-0000-0E00-0000AE000000}"/>
            </a:ext>
          </a:extLst>
        </xdr:cNvPr>
        <xdr:cNvCxnSpPr/>
      </xdr:nvCxnSpPr>
      <xdr:spPr>
        <a:xfrm>
          <a:off x="4546600" y="110005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140987</xdr:rowOff>
    </xdr:from>
    <xdr:ext cx="340478" cy="259045"/>
    <xdr:sp macro="" textlink="">
      <xdr:nvSpPr>
        <xdr:cNvPr id="175" name="【橋りょう・トンネル】&#10;有形固定資産減価償却率最大値テキスト">
          <a:extLst>
            <a:ext uri="{FF2B5EF4-FFF2-40B4-BE49-F238E27FC236}">
              <a16:creationId xmlns:a16="http://schemas.microsoft.com/office/drawing/2014/main" id="{00000000-0008-0000-0E00-0000AF000000}"/>
            </a:ext>
          </a:extLst>
        </xdr:cNvPr>
        <xdr:cNvSpPr txBox="1"/>
      </xdr:nvSpPr>
      <xdr:spPr>
        <a:xfrm>
          <a:off x="4673600" y="93992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22860</xdr:rowOff>
    </xdr:from>
    <xdr:to>
      <xdr:col>24</xdr:col>
      <xdr:colOff>152400</xdr:colOff>
      <xdr:row>56</xdr:row>
      <xdr:rowOff>22860</xdr:rowOff>
    </xdr:to>
    <xdr:cxnSp macro="">
      <xdr:nvCxnSpPr>
        <xdr:cNvPr id="176" name="直線コネクタ 175">
          <a:extLst>
            <a:ext uri="{FF2B5EF4-FFF2-40B4-BE49-F238E27FC236}">
              <a16:creationId xmlns:a16="http://schemas.microsoft.com/office/drawing/2014/main" id="{00000000-0008-0000-0E00-0000B0000000}"/>
            </a:ext>
          </a:extLst>
        </xdr:cNvPr>
        <xdr:cNvCxnSpPr/>
      </xdr:nvCxnSpPr>
      <xdr:spPr>
        <a:xfrm>
          <a:off x="4546600" y="962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19430</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00000000-0008-0000-0E00-0000B1000000}"/>
            </a:ext>
          </a:extLst>
        </xdr:cNvPr>
        <xdr:cNvSpPr txBox="1"/>
      </xdr:nvSpPr>
      <xdr:spPr>
        <a:xfrm>
          <a:off x="4673600" y="103064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168003</xdr:rowOff>
    </xdr:from>
    <xdr:to>
      <xdr:col>24</xdr:col>
      <xdr:colOff>114300</xdr:colOff>
      <xdr:row>61</xdr:row>
      <xdr:rowOff>98153</xdr:rowOff>
    </xdr:to>
    <xdr:sp macro="" textlink="">
      <xdr:nvSpPr>
        <xdr:cNvPr id="178" name="フローチャート: 判断 177">
          <a:extLst>
            <a:ext uri="{FF2B5EF4-FFF2-40B4-BE49-F238E27FC236}">
              <a16:creationId xmlns:a16="http://schemas.microsoft.com/office/drawing/2014/main" id="{00000000-0008-0000-0E00-0000B2000000}"/>
            </a:ext>
          </a:extLst>
        </xdr:cNvPr>
        <xdr:cNvSpPr/>
      </xdr:nvSpPr>
      <xdr:spPr>
        <a:xfrm>
          <a:off x="45847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79" name="フローチャート: 判断 178">
          <a:extLst>
            <a:ext uri="{FF2B5EF4-FFF2-40B4-BE49-F238E27FC236}">
              <a16:creationId xmlns:a16="http://schemas.microsoft.com/office/drawing/2014/main" id="{00000000-0008-0000-0E00-0000B3000000}"/>
            </a:ext>
          </a:extLst>
        </xdr:cNvPr>
        <xdr:cNvSpPr/>
      </xdr:nvSpPr>
      <xdr:spPr>
        <a:xfrm>
          <a:off x="3746500" y="1044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140244</xdr:rowOff>
    </xdr:from>
    <xdr:to>
      <xdr:col>15</xdr:col>
      <xdr:colOff>101600</xdr:colOff>
      <xdr:row>61</xdr:row>
      <xdr:rowOff>70394</xdr:rowOff>
    </xdr:to>
    <xdr:sp macro="" textlink="">
      <xdr:nvSpPr>
        <xdr:cNvPr id="180" name="フローチャート: 判断 179">
          <a:extLst>
            <a:ext uri="{FF2B5EF4-FFF2-40B4-BE49-F238E27FC236}">
              <a16:creationId xmlns:a16="http://schemas.microsoft.com/office/drawing/2014/main" id="{00000000-0008-0000-0E00-0000B4000000}"/>
            </a:ext>
          </a:extLst>
        </xdr:cNvPr>
        <xdr:cNvSpPr/>
      </xdr:nvSpPr>
      <xdr:spPr>
        <a:xfrm>
          <a:off x="2857500" y="1042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128815</xdr:rowOff>
    </xdr:from>
    <xdr:to>
      <xdr:col>10</xdr:col>
      <xdr:colOff>165100</xdr:colOff>
      <xdr:row>61</xdr:row>
      <xdr:rowOff>58965</xdr:rowOff>
    </xdr:to>
    <xdr:sp macro="" textlink="">
      <xdr:nvSpPr>
        <xdr:cNvPr id="181" name="フローチャート: 判断 180">
          <a:extLst>
            <a:ext uri="{FF2B5EF4-FFF2-40B4-BE49-F238E27FC236}">
              <a16:creationId xmlns:a16="http://schemas.microsoft.com/office/drawing/2014/main" id="{00000000-0008-0000-0E00-0000B5000000}"/>
            </a:ext>
          </a:extLst>
        </xdr:cNvPr>
        <xdr:cNvSpPr/>
      </xdr:nvSpPr>
      <xdr:spPr>
        <a:xfrm>
          <a:off x="1968500" y="1041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110853</xdr:rowOff>
    </xdr:from>
    <xdr:to>
      <xdr:col>6</xdr:col>
      <xdr:colOff>38100</xdr:colOff>
      <xdr:row>61</xdr:row>
      <xdr:rowOff>41003</xdr:rowOff>
    </xdr:to>
    <xdr:sp macro="" textlink="">
      <xdr:nvSpPr>
        <xdr:cNvPr id="182" name="フローチャート: 判断 181">
          <a:extLst>
            <a:ext uri="{FF2B5EF4-FFF2-40B4-BE49-F238E27FC236}">
              <a16:creationId xmlns:a16="http://schemas.microsoft.com/office/drawing/2014/main" id="{00000000-0008-0000-0E00-0000B6000000}"/>
            </a:ext>
          </a:extLst>
        </xdr:cNvPr>
        <xdr:cNvSpPr/>
      </xdr:nvSpPr>
      <xdr:spPr>
        <a:xfrm>
          <a:off x="1079500" y="1039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E00-0000B7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E00-0000B8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E00-0000B9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E00-0000BA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E00-0000BB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120650</xdr:rowOff>
    </xdr:from>
    <xdr:to>
      <xdr:col>24</xdr:col>
      <xdr:colOff>114300</xdr:colOff>
      <xdr:row>62</xdr:row>
      <xdr:rowOff>50800</xdr:rowOff>
    </xdr:to>
    <xdr:sp macro="" textlink="">
      <xdr:nvSpPr>
        <xdr:cNvPr id="188" name="楕円 187">
          <a:extLst>
            <a:ext uri="{FF2B5EF4-FFF2-40B4-BE49-F238E27FC236}">
              <a16:creationId xmlns:a16="http://schemas.microsoft.com/office/drawing/2014/main" id="{00000000-0008-0000-0E00-0000BC000000}"/>
            </a:ext>
          </a:extLst>
        </xdr:cNvPr>
        <xdr:cNvSpPr/>
      </xdr:nvSpPr>
      <xdr:spPr>
        <a:xfrm>
          <a:off x="4584700" y="1057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99077</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00000000-0008-0000-0E00-0000BD000000}"/>
            </a:ext>
          </a:extLst>
        </xdr:cNvPr>
        <xdr:cNvSpPr txBox="1"/>
      </xdr:nvSpPr>
      <xdr:spPr>
        <a:xfrm>
          <a:off x="4673600" y="1055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92891</xdr:rowOff>
    </xdr:from>
    <xdr:to>
      <xdr:col>20</xdr:col>
      <xdr:colOff>38100</xdr:colOff>
      <xdr:row>62</xdr:row>
      <xdr:rowOff>23041</xdr:rowOff>
    </xdr:to>
    <xdr:sp macro="" textlink="">
      <xdr:nvSpPr>
        <xdr:cNvPr id="190" name="楕円 189">
          <a:extLst>
            <a:ext uri="{FF2B5EF4-FFF2-40B4-BE49-F238E27FC236}">
              <a16:creationId xmlns:a16="http://schemas.microsoft.com/office/drawing/2014/main" id="{00000000-0008-0000-0E00-0000BE000000}"/>
            </a:ext>
          </a:extLst>
        </xdr:cNvPr>
        <xdr:cNvSpPr/>
      </xdr:nvSpPr>
      <xdr:spPr>
        <a:xfrm>
          <a:off x="3746500" y="10551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143691</xdr:rowOff>
    </xdr:from>
    <xdr:to>
      <xdr:col>24</xdr:col>
      <xdr:colOff>63500</xdr:colOff>
      <xdr:row>62</xdr:row>
      <xdr:rowOff>0</xdr:rowOff>
    </xdr:to>
    <xdr:cxnSp macro="">
      <xdr:nvCxnSpPr>
        <xdr:cNvPr id="191" name="直線コネクタ 190">
          <a:extLst>
            <a:ext uri="{FF2B5EF4-FFF2-40B4-BE49-F238E27FC236}">
              <a16:creationId xmlns:a16="http://schemas.microsoft.com/office/drawing/2014/main" id="{00000000-0008-0000-0E00-0000BF000000}"/>
            </a:ext>
          </a:extLst>
        </xdr:cNvPr>
        <xdr:cNvCxnSpPr/>
      </xdr:nvCxnSpPr>
      <xdr:spPr>
        <a:xfrm>
          <a:off x="3797300" y="10602141"/>
          <a:ext cx="8382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63500</xdr:rowOff>
    </xdr:from>
    <xdr:to>
      <xdr:col>15</xdr:col>
      <xdr:colOff>101600</xdr:colOff>
      <xdr:row>61</xdr:row>
      <xdr:rowOff>165100</xdr:rowOff>
    </xdr:to>
    <xdr:sp macro="" textlink="">
      <xdr:nvSpPr>
        <xdr:cNvPr id="192" name="楕円 191">
          <a:extLst>
            <a:ext uri="{FF2B5EF4-FFF2-40B4-BE49-F238E27FC236}">
              <a16:creationId xmlns:a16="http://schemas.microsoft.com/office/drawing/2014/main" id="{00000000-0008-0000-0E00-0000C0000000}"/>
            </a:ext>
          </a:extLst>
        </xdr:cNvPr>
        <xdr:cNvSpPr/>
      </xdr:nvSpPr>
      <xdr:spPr>
        <a:xfrm>
          <a:off x="2857500" y="1052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114300</xdr:rowOff>
    </xdr:from>
    <xdr:to>
      <xdr:col>19</xdr:col>
      <xdr:colOff>177800</xdr:colOff>
      <xdr:row>61</xdr:row>
      <xdr:rowOff>143691</xdr:rowOff>
    </xdr:to>
    <xdr:cxnSp macro="">
      <xdr:nvCxnSpPr>
        <xdr:cNvPr id="193" name="直線コネクタ 192">
          <a:extLst>
            <a:ext uri="{FF2B5EF4-FFF2-40B4-BE49-F238E27FC236}">
              <a16:creationId xmlns:a16="http://schemas.microsoft.com/office/drawing/2014/main" id="{00000000-0008-0000-0E00-0000C1000000}"/>
            </a:ext>
          </a:extLst>
        </xdr:cNvPr>
        <xdr:cNvCxnSpPr/>
      </xdr:nvCxnSpPr>
      <xdr:spPr>
        <a:xfrm>
          <a:off x="2908300" y="10572750"/>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35741</xdr:rowOff>
    </xdr:from>
    <xdr:to>
      <xdr:col>10</xdr:col>
      <xdr:colOff>165100</xdr:colOff>
      <xdr:row>61</xdr:row>
      <xdr:rowOff>137341</xdr:rowOff>
    </xdr:to>
    <xdr:sp macro="" textlink="">
      <xdr:nvSpPr>
        <xdr:cNvPr id="194" name="楕円 193">
          <a:extLst>
            <a:ext uri="{FF2B5EF4-FFF2-40B4-BE49-F238E27FC236}">
              <a16:creationId xmlns:a16="http://schemas.microsoft.com/office/drawing/2014/main" id="{00000000-0008-0000-0E00-0000C2000000}"/>
            </a:ext>
          </a:extLst>
        </xdr:cNvPr>
        <xdr:cNvSpPr/>
      </xdr:nvSpPr>
      <xdr:spPr>
        <a:xfrm>
          <a:off x="1968500" y="10494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86541</xdr:rowOff>
    </xdr:from>
    <xdr:to>
      <xdr:col>15</xdr:col>
      <xdr:colOff>50800</xdr:colOff>
      <xdr:row>61</xdr:row>
      <xdr:rowOff>114300</xdr:rowOff>
    </xdr:to>
    <xdr:cxnSp macro="">
      <xdr:nvCxnSpPr>
        <xdr:cNvPr id="195" name="直線コネクタ 194">
          <a:extLst>
            <a:ext uri="{FF2B5EF4-FFF2-40B4-BE49-F238E27FC236}">
              <a16:creationId xmlns:a16="http://schemas.microsoft.com/office/drawing/2014/main" id="{00000000-0008-0000-0E00-0000C3000000}"/>
            </a:ext>
          </a:extLst>
        </xdr:cNvPr>
        <xdr:cNvCxnSpPr/>
      </xdr:nvCxnSpPr>
      <xdr:spPr>
        <a:xfrm>
          <a:off x="2019300" y="10544991"/>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6350</xdr:rowOff>
    </xdr:from>
    <xdr:to>
      <xdr:col>6</xdr:col>
      <xdr:colOff>38100</xdr:colOff>
      <xdr:row>61</xdr:row>
      <xdr:rowOff>107950</xdr:rowOff>
    </xdr:to>
    <xdr:sp macro="" textlink="">
      <xdr:nvSpPr>
        <xdr:cNvPr id="196" name="楕円 195">
          <a:extLst>
            <a:ext uri="{FF2B5EF4-FFF2-40B4-BE49-F238E27FC236}">
              <a16:creationId xmlns:a16="http://schemas.microsoft.com/office/drawing/2014/main" id="{00000000-0008-0000-0E00-0000C4000000}"/>
            </a:ext>
          </a:extLst>
        </xdr:cNvPr>
        <xdr:cNvSpPr/>
      </xdr:nvSpPr>
      <xdr:spPr>
        <a:xfrm>
          <a:off x="1079500" y="1046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57150</xdr:rowOff>
    </xdr:from>
    <xdr:to>
      <xdr:col>10</xdr:col>
      <xdr:colOff>114300</xdr:colOff>
      <xdr:row>61</xdr:row>
      <xdr:rowOff>86541</xdr:rowOff>
    </xdr:to>
    <xdr:cxnSp macro="">
      <xdr:nvCxnSpPr>
        <xdr:cNvPr id="197" name="直線コネクタ 196">
          <a:extLst>
            <a:ext uri="{FF2B5EF4-FFF2-40B4-BE49-F238E27FC236}">
              <a16:creationId xmlns:a16="http://schemas.microsoft.com/office/drawing/2014/main" id="{00000000-0008-0000-0E00-0000C5000000}"/>
            </a:ext>
          </a:extLst>
        </xdr:cNvPr>
        <xdr:cNvCxnSpPr/>
      </xdr:nvCxnSpPr>
      <xdr:spPr>
        <a:xfrm>
          <a:off x="1130300" y="10515600"/>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103250</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00000000-0008-0000-0E00-0000C6000000}"/>
            </a:ext>
          </a:extLst>
        </xdr:cNvPr>
        <xdr:cNvSpPr txBox="1"/>
      </xdr:nvSpPr>
      <xdr:spPr>
        <a:xfrm>
          <a:off x="3582044" y="10218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86921</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00000000-0008-0000-0E00-0000C7000000}"/>
            </a:ext>
          </a:extLst>
        </xdr:cNvPr>
        <xdr:cNvSpPr txBox="1"/>
      </xdr:nvSpPr>
      <xdr:spPr>
        <a:xfrm>
          <a:off x="2705744" y="1020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75492</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00000000-0008-0000-0E00-0000C8000000}"/>
            </a:ext>
          </a:extLst>
        </xdr:cNvPr>
        <xdr:cNvSpPr txBox="1"/>
      </xdr:nvSpPr>
      <xdr:spPr>
        <a:xfrm>
          <a:off x="1816744" y="10191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57530</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00000000-0008-0000-0E00-0000C9000000}"/>
            </a:ext>
          </a:extLst>
        </xdr:cNvPr>
        <xdr:cNvSpPr txBox="1"/>
      </xdr:nvSpPr>
      <xdr:spPr>
        <a:xfrm>
          <a:off x="927744" y="101730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14168</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00000000-0008-0000-0E00-0000CA000000}"/>
            </a:ext>
          </a:extLst>
        </xdr:cNvPr>
        <xdr:cNvSpPr txBox="1"/>
      </xdr:nvSpPr>
      <xdr:spPr>
        <a:xfrm>
          <a:off x="3582044" y="106440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156227</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00000000-0008-0000-0E00-0000CB000000}"/>
            </a:ext>
          </a:extLst>
        </xdr:cNvPr>
        <xdr:cNvSpPr txBox="1"/>
      </xdr:nvSpPr>
      <xdr:spPr>
        <a:xfrm>
          <a:off x="2705744" y="10614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128468</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00000000-0008-0000-0E00-0000CC000000}"/>
            </a:ext>
          </a:extLst>
        </xdr:cNvPr>
        <xdr:cNvSpPr txBox="1"/>
      </xdr:nvSpPr>
      <xdr:spPr>
        <a:xfrm>
          <a:off x="1816744" y="105869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99077</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00000000-0008-0000-0E00-0000CD000000}"/>
            </a:ext>
          </a:extLst>
        </xdr:cNvPr>
        <xdr:cNvSpPr txBox="1"/>
      </xdr:nvSpPr>
      <xdr:spPr>
        <a:xfrm>
          <a:off x="927744" y="1055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00000000-0008-0000-0E00-0000CE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00000000-0008-0000-0E00-0000CF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00000000-0008-0000-0E00-0000D0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00000000-0008-0000-0E00-0000D1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00000000-0008-0000-0E00-0000D2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00000000-0008-0000-0E00-0000D3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00000000-0008-0000-0E00-0000D4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00000000-0008-0000-0E00-0000D5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00000000-0008-0000-0E00-0000D6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00000000-0008-0000-0E00-0000D7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6" name="直線コネクタ 215">
          <a:extLst>
            <a:ext uri="{FF2B5EF4-FFF2-40B4-BE49-F238E27FC236}">
              <a16:creationId xmlns:a16="http://schemas.microsoft.com/office/drawing/2014/main" id="{00000000-0008-0000-0E00-0000D8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7" name="テキスト ボックス 216">
          <a:extLst>
            <a:ext uri="{FF2B5EF4-FFF2-40B4-BE49-F238E27FC236}">
              <a16:creationId xmlns:a16="http://schemas.microsoft.com/office/drawing/2014/main" id="{00000000-0008-0000-0E00-0000D9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8" name="直線コネクタ 217">
          <a:extLst>
            <a:ext uri="{FF2B5EF4-FFF2-40B4-BE49-F238E27FC236}">
              <a16:creationId xmlns:a16="http://schemas.microsoft.com/office/drawing/2014/main" id="{00000000-0008-0000-0E00-0000DA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19" name="テキスト ボックス 218">
          <a:extLst>
            <a:ext uri="{FF2B5EF4-FFF2-40B4-BE49-F238E27FC236}">
              <a16:creationId xmlns:a16="http://schemas.microsoft.com/office/drawing/2014/main" id="{00000000-0008-0000-0E00-0000DB000000}"/>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0" name="直線コネクタ 219">
          <a:extLst>
            <a:ext uri="{FF2B5EF4-FFF2-40B4-BE49-F238E27FC236}">
              <a16:creationId xmlns:a16="http://schemas.microsoft.com/office/drawing/2014/main" id="{00000000-0008-0000-0E00-0000DC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1" name="テキスト ボックス 220">
          <a:extLst>
            <a:ext uri="{FF2B5EF4-FFF2-40B4-BE49-F238E27FC236}">
              <a16:creationId xmlns:a16="http://schemas.microsoft.com/office/drawing/2014/main" id="{00000000-0008-0000-0E00-0000DD000000}"/>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2" name="直線コネクタ 221">
          <a:extLst>
            <a:ext uri="{FF2B5EF4-FFF2-40B4-BE49-F238E27FC236}">
              <a16:creationId xmlns:a16="http://schemas.microsoft.com/office/drawing/2014/main" id="{00000000-0008-0000-0E00-0000DE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3" name="テキスト ボックス 222">
          <a:extLst>
            <a:ext uri="{FF2B5EF4-FFF2-40B4-BE49-F238E27FC236}">
              <a16:creationId xmlns:a16="http://schemas.microsoft.com/office/drawing/2014/main" id="{00000000-0008-0000-0E00-0000DF000000}"/>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4" name="直線コネクタ 223">
          <a:extLst>
            <a:ext uri="{FF2B5EF4-FFF2-40B4-BE49-F238E27FC236}">
              <a16:creationId xmlns:a16="http://schemas.microsoft.com/office/drawing/2014/main" id="{00000000-0008-0000-0E00-0000E0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5" name="テキスト ボックス 224">
          <a:extLst>
            <a:ext uri="{FF2B5EF4-FFF2-40B4-BE49-F238E27FC236}">
              <a16:creationId xmlns:a16="http://schemas.microsoft.com/office/drawing/2014/main" id="{00000000-0008-0000-0E00-0000E100000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00000000-0008-0000-0E00-0000E2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7" name="テキスト ボックス 226">
          <a:extLst>
            <a:ext uri="{FF2B5EF4-FFF2-40B4-BE49-F238E27FC236}">
              <a16:creationId xmlns:a16="http://schemas.microsoft.com/office/drawing/2014/main" id="{00000000-0008-0000-0E00-0000E3000000}"/>
            </a:ext>
          </a:extLst>
        </xdr:cNvPr>
        <xdr:cNvSpPr txBox="1"/>
      </xdr:nvSpPr>
      <xdr:spPr>
        <a:xfrm>
          <a:off x="5854308" y="900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00000000-0008-0000-0E00-0000E4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10709</xdr:rowOff>
    </xdr:from>
    <xdr:to>
      <xdr:col>54</xdr:col>
      <xdr:colOff>189865</xdr:colOff>
      <xdr:row>64</xdr:row>
      <xdr:rowOff>74877</xdr:rowOff>
    </xdr:to>
    <xdr:cxnSp macro="">
      <xdr:nvCxnSpPr>
        <xdr:cNvPr id="229" name="直線コネクタ 228">
          <a:extLst>
            <a:ext uri="{FF2B5EF4-FFF2-40B4-BE49-F238E27FC236}">
              <a16:creationId xmlns:a16="http://schemas.microsoft.com/office/drawing/2014/main" id="{00000000-0008-0000-0E00-0000E5000000}"/>
            </a:ext>
          </a:extLst>
        </xdr:cNvPr>
        <xdr:cNvCxnSpPr/>
      </xdr:nvCxnSpPr>
      <xdr:spPr>
        <a:xfrm flipV="1">
          <a:off x="10476865" y="9783359"/>
          <a:ext cx="0" cy="1264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78704</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00000000-0008-0000-0E00-0000E6000000}"/>
            </a:ext>
          </a:extLst>
        </xdr:cNvPr>
        <xdr:cNvSpPr txBox="1"/>
      </xdr:nvSpPr>
      <xdr:spPr>
        <a:xfrm>
          <a:off x="10515600" y="11051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74877</xdr:rowOff>
    </xdr:from>
    <xdr:to>
      <xdr:col>55</xdr:col>
      <xdr:colOff>88900</xdr:colOff>
      <xdr:row>64</xdr:row>
      <xdr:rowOff>74877</xdr:rowOff>
    </xdr:to>
    <xdr:cxnSp macro="">
      <xdr:nvCxnSpPr>
        <xdr:cNvPr id="231" name="直線コネクタ 230">
          <a:extLst>
            <a:ext uri="{FF2B5EF4-FFF2-40B4-BE49-F238E27FC236}">
              <a16:creationId xmlns:a16="http://schemas.microsoft.com/office/drawing/2014/main" id="{00000000-0008-0000-0E00-0000E7000000}"/>
            </a:ext>
          </a:extLst>
        </xdr:cNvPr>
        <xdr:cNvCxnSpPr/>
      </xdr:nvCxnSpPr>
      <xdr:spPr>
        <a:xfrm>
          <a:off x="10388600" y="11047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128836</xdr:rowOff>
    </xdr:from>
    <xdr:ext cx="690189" cy="259045"/>
    <xdr:sp macro="" textlink="">
      <xdr:nvSpPr>
        <xdr:cNvPr id="232" name="【橋りょう・トンネル】&#10;一人当たり有形固定資産（償却資産）額最大値テキスト">
          <a:extLst>
            <a:ext uri="{FF2B5EF4-FFF2-40B4-BE49-F238E27FC236}">
              <a16:creationId xmlns:a16="http://schemas.microsoft.com/office/drawing/2014/main" id="{00000000-0008-0000-0E00-0000E8000000}"/>
            </a:ext>
          </a:extLst>
        </xdr:cNvPr>
        <xdr:cNvSpPr txBox="1"/>
      </xdr:nvSpPr>
      <xdr:spPr>
        <a:xfrm>
          <a:off x="10515600" y="955858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6,643,786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10709</xdr:rowOff>
    </xdr:from>
    <xdr:to>
      <xdr:col>55</xdr:col>
      <xdr:colOff>88900</xdr:colOff>
      <xdr:row>57</xdr:row>
      <xdr:rowOff>10709</xdr:rowOff>
    </xdr:to>
    <xdr:cxnSp macro="">
      <xdr:nvCxnSpPr>
        <xdr:cNvPr id="233" name="直線コネクタ 232">
          <a:extLst>
            <a:ext uri="{FF2B5EF4-FFF2-40B4-BE49-F238E27FC236}">
              <a16:creationId xmlns:a16="http://schemas.microsoft.com/office/drawing/2014/main" id="{00000000-0008-0000-0E00-0000E9000000}"/>
            </a:ext>
          </a:extLst>
        </xdr:cNvPr>
        <xdr:cNvCxnSpPr/>
      </xdr:nvCxnSpPr>
      <xdr:spPr>
        <a:xfrm>
          <a:off x="10388600" y="97833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156375</xdr:rowOff>
    </xdr:from>
    <xdr:ext cx="690189" cy="259045"/>
    <xdr:sp macro="" textlink="">
      <xdr:nvSpPr>
        <xdr:cNvPr id="234" name="【橋りょう・トンネル】&#10;一人当たり有形固定資産（償却資産）額平均値テキスト">
          <a:extLst>
            <a:ext uri="{FF2B5EF4-FFF2-40B4-BE49-F238E27FC236}">
              <a16:creationId xmlns:a16="http://schemas.microsoft.com/office/drawing/2014/main" id="{00000000-0008-0000-0E00-0000EA000000}"/>
            </a:ext>
          </a:extLst>
        </xdr:cNvPr>
        <xdr:cNvSpPr txBox="1"/>
      </xdr:nvSpPr>
      <xdr:spPr>
        <a:xfrm>
          <a:off x="10515600" y="10614825"/>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1,232,556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133498</xdr:rowOff>
    </xdr:from>
    <xdr:to>
      <xdr:col>55</xdr:col>
      <xdr:colOff>50800</xdr:colOff>
      <xdr:row>63</xdr:row>
      <xdr:rowOff>63648</xdr:rowOff>
    </xdr:to>
    <xdr:sp macro="" textlink="">
      <xdr:nvSpPr>
        <xdr:cNvPr id="235" name="フローチャート: 判断 234">
          <a:extLst>
            <a:ext uri="{FF2B5EF4-FFF2-40B4-BE49-F238E27FC236}">
              <a16:creationId xmlns:a16="http://schemas.microsoft.com/office/drawing/2014/main" id="{00000000-0008-0000-0E00-0000EB000000}"/>
            </a:ext>
          </a:extLst>
        </xdr:cNvPr>
        <xdr:cNvSpPr/>
      </xdr:nvSpPr>
      <xdr:spPr>
        <a:xfrm>
          <a:off x="10426700" y="10763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133383</xdr:rowOff>
    </xdr:from>
    <xdr:to>
      <xdr:col>50</xdr:col>
      <xdr:colOff>165100</xdr:colOff>
      <xdr:row>63</xdr:row>
      <xdr:rowOff>63533</xdr:rowOff>
    </xdr:to>
    <xdr:sp macro="" textlink="">
      <xdr:nvSpPr>
        <xdr:cNvPr id="236" name="フローチャート: 判断 235">
          <a:extLst>
            <a:ext uri="{FF2B5EF4-FFF2-40B4-BE49-F238E27FC236}">
              <a16:creationId xmlns:a16="http://schemas.microsoft.com/office/drawing/2014/main" id="{00000000-0008-0000-0E00-0000EC000000}"/>
            </a:ext>
          </a:extLst>
        </xdr:cNvPr>
        <xdr:cNvSpPr/>
      </xdr:nvSpPr>
      <xdr:spPr>
        <a:xfrm>
          <a:off x="9588500" y="10763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140131</xdr:rowOff>
    </xdr:from>
    <xdr:to>
      <xdr:col>46</xdr:col>
      <xdr:colOff>38100</xdr:colOff>
      <xdr:row>63</xdr:row>
      <xdr:rowOff>70281</xdr:rowOff>
    </xdr:to>
    <xdr:sp macro="" textlink="">
      <xdr:nvSpPr>
        <xdr:cNvPr id="237" name="フローチャート: 判断 236">
          <a:extLst>
            <a:ext uri="{FF2B5EF4-FFF2-40B4-BE49-F238E27FC236}">
              <a16:creationId xmlns:a16="http://schemas.microsoft.com/office/drawing/2014/main" id="{00000000-0008-0000-0E00-0000ED000000}"/>
            </a:ext>
          </a:extLst>
        </xdr:cNvPr>
        <xdr:cNvSpPr/>
      </xdr:nvSpPr>
      <xdr:spPr>
        <a:xfrm>
          <a:off x="8699500" y="10770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149885</xdr:rowOff>
    </xdr:from>
    <xdr:to>
      <xdr:col>41</xdr:col>
      <xdr:colOff>101600</xdr:colOff>
      <xdr:row>63</xdr:row>
      <xdr:rowOff>80035</xdr:rowOff>
    </xdr:to>
    <xdr:sp macro="" textlink="">
      <xdr:nvSpPr>
        <xdr:cNvPr id="238" name="フローチャート: 判断 237">
          <a:extLst>
            <a:ext uri="{FF2B5EF4-FFF2-40B4-BE49-F238E27FC236}">
              <a16:creationId xmlns:a16="http://schemas.microsoft.com/office/drawing/2014/main" id="{00000000-0008-0000-0E00-0000EE000000}"/>
            </a:ext>
          </a:extLst>
        </xdr:cNvPr>
        <xdr:cNvSpPr/>
      </xdr:nvSpPr>
      <xdr:spPr>
        <a:xfrm>
          <a:off x="7810500" y="10779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156761</xdr:rowOff>
    </xdr:from>
    <xdr:to>
      <xdr:col>36</xdr:col>
      <xdr:colOff>165100</xdr:colOff>
      <xdr:row>63</xdr:row>
      <xdr:rowOff>86911</xdr:rowOff>
    </xdr:to>
    <xdr:sp macro="" textlink="">
      <xdr:nvSpPr>
        <xdr:cNvPr id="239" name="フローチャート: 判断 238">
          <a:extLst>
            <a:ext uri="{FF2B5EF4-FFF2-40B4-BE49-F238E27FC236}">
              <a16:creationId xmlns:a16="http://schemas.microsoft.com/office/drawing/2014/main" id="{00000000-0008-0000-0E00-0000EF000000}"/>
            </a:ext>
          </a:extLst>
        </xdr:cNvPr>
        <xdr:cNvSpPr/>
      </xdr:nvSpPr>
      <xdr:spPr>
        <a:xfrm>
          <a:off x="6921500" y="10786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E00-0000F0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E00-0000F1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E00-0000F2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E00-0000F3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E00-0000F4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162195</xdr:rowOff>
    </xdr:from>
    <xdr:to>
      <xdr:col>55</xdr:col>
      <xdr:colOff>50800</xdr:colOff>
      <xdr:row>64</xdr:row>
      <xdr:rowOff>92345</xdr:rowOff>
    </xdr:to>
    <xdr:sp macro="" textlink="">
      <xdr:nvSpPr>
        <xdr:cNvPr id="245" name="楕円 244">
          <a:extLst>
            <a:ext uri="{FF2B5EF4-FFF2-40B4-BE49-F238E27FC236}">
              <a16:creationId xmlns:a16="http://schemas.microsoft.com/office/drawing/2014/main" id="{00000000-0008-0000-0E00-0000F5000000}"/>
            </a:ext>
          </a:extLst>
        </xdr:cNvPr>
        <xdr:cNvSpPr/>
      </xdr:nvSpPr>
      <xdr:spPr>
        <a:xfrm>
          <a:off x="10426700" y="10963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77122</xdr:rowOff>
    </xdr:from>
    <xdr:ext cx="599010" cy="259045"/>
    <xdr:sp macro="" textlink="">
      <xdr:nvSpPr>
        <xdr:cNvPr id="246" name="【橋りょう・トンネル】&#10;一人当たり有形固定資産（償却資産）額該当値テキスト">
          <a:extLst>
            <a:ext uri="{FF2B5EF4-FFF2-40B4-BE49-F238E27FC236}">
              <a16:creationId xmlns:a16="http://schemas.microsoft.com/office/drawing/2014/main" id="{00000000-0008-0000-0E00-0000F6000000}"/>
            </a:ext>
          </a:extLst>
        </xdr:cNvPr>
        <xdr:cNvSpPr txBox="1"/>
      </xdr:nvSpPr>
      <xdr:spPr>
        <a:xfrm>
          <a:off x="10515600" y="108784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163082</xdr:rowOff>
    </xdr:from>
    <xdr:to>
      <xdr:col>50</xdr:col>
      <xdr:colOff>165100</xdr:colOff>
      <xdr:row>64</xdr:row>
      <xdr:rowOff>93232</xdr:rowOff>
    </xdr:to>
    <xdr:sp macro="" textlink="">
      <xdr:nvSpPr>
        <xdr:cNvPr id="247" name="楕円 246">
          <a:extLst>
            <a:ext uri="{FF2B5EF4-FFF2-40B4-BE49-F238E27FC236}">
              <a16:creationId xmlns:a16="http://schemas.microsoft.com/office/drawing/2014/main" id="{00000000-0008-0000-0E00-0000F7000000}"/>
            </a:ext>
          </a:extLst>
        </xdr:cNvPr>
        <xdr:cNvSpPr/>
      </xdr:nvSpPr>
      <xdr:spPr>
        <a:xfrm>
          <a:off x="9588500" y="10964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41545</xdr:rowOff>
    </xdr:from>
    <xdr:to>
      <xdr:col>55</xdr:col>
      <xdr:colOff>0</xdr:colOff>
      <xdr:row>64</xdr:row>
      <xdr:rowOff>42432</xdr:rowOff>
    </xdr:to>
    <xdr:cxnSp macro="">
      <xdr:nvCxnSpPr>
        <xdr:cNvPr id="248" name="直線コネクタ 247">
          <a:extLst>
            <a:ext uri="{FF2B5EF4-FFF2-40B4-BE49-F238E27FC236}">
              <a16:creationId xmlns:a16="http://schemas.microsoft.com/office/drawing/2014/main" id="{00000000-0008-0000-0E00-0000F8000000}"/>
            </a:ext>
          </a:extLst>
        </xdr:cNvPr>
        <xdr:cNvCxnSpPr/>
      </xdr:nvCxnSpPr>
      <xdr:spPr>
        <a:xfrm flipV="1">
          <a:off x="9639300" y="11014345"/>
          <a:ext cx="838200" cy="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163768</xdr:rowOff>
    </xdr:from>
    <xdr:to>
      <xdr:col>46</xdr:col>
      <xdr:colOff>38100</xdr:colOff>
      <xdr:row>64</xdr:row>
      <xdr:rowOff>93918</xdr:rowOff>
    </xdr:to>
    <xdr:sp macro="" textlink="">
      <xdr:nvSpPr>
        <xdr:cNvPr id="249" name="楕円 248">
          <a:extLst>
            <a:ext uri="{FF2B5EF4-FFF2-40B4-BE49-F238E27FC236}">
              <a16:creationId xmlns:a16="http://schemas.microsoft.com/office/drawing/2014/main" id="{00000000-0008-0000-0E00-0000F9000000}"/>
            </a:ext>
          </a:extLst>
        </xdr:cNvPr>
        <xdr:cNvSpPr/>
      </xdr:nvSpPr>
      <xdr:spPr>
        <a:xfrm>
          <a:off x="8699500" y="10965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42432</xdr:rowOff>
    </xdr:from>
    <xdr:to>
      <xdr:col>50</xdr:col>
      <xdr:colOff>114300</xdr:colOff>
      <xdr:row>64</xdr:row>
      <xdr:rowOff>43118</xdr:rowOff>
    </xdr:to>
    <xdr:cxnSp macro="">
      <xdr:nvCxnSpPr>
        <xdr:cNvPr id="250" name="直線コネクタ 249">
          <a:extLst>
            <a:ext uri="{FF2B5EF4-FFF2-40B4-BE49-F238E27FC236}">
              <a16:creationId xmlns:a16="http://schemas.microsoft.com/office/drawing/2014/main" id="{00000000-0008-0000-0E00-0000FA000000}"/>
            </a:ext>
          </a:extLst>
        </xdr:cNvPr>
        <xdr:cNvCxnSpPr/>
      </xdr:nvCxnSpPr>
      <xdr:spPr>
        <a:xfrm flipV="1">
          <a:off x="8750300" y="11015232"/>
          <a:ext cx="889000" cy="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164447</xdr:rowOff>
    </xdr:from>
    <xdr:to>
      <xdr:col>41</xdr:col>
      <xdr:colOff>101600</xdr:colOff>
      <xdr:row>64</xdr:row>
      <xdr:rowOff>94597</xdr:rowOff>
    </xdr:to>
    <xdr:sp macro="" textlink="">
      <xdr:nvSpPr>
        <xdr:cNvPr id="251" name="楕円 250">
          <a:extLst>
            <a:ext uri="{FF2B5EF4-FFF2-40B4-BE49-F238E27FC236}">
              <a16:creationId xmlns:a16="http://schemas.microsoft.com/office/drawing/2014/main" id="{00000000-0008-0000-0E00-0000FB000000}"/>
            </a:ext>
          </a:extLst>
        </xdr:cNvPr>
        <xdr:cNvSpPr/>
      </xdr:nvSpPr>
      <xdr:spPr>
        <a:xfrm>
          <a:off x="7810500" y="10965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43118</xdr:rowOff>
    </xdr:from>
    <xdr:to>
      <xdr:col>45</xdr:col>
      <xdr:colOff>177800</xdr:colOff>
      <xdr:row>64</xdr:row>
      <xdr:rowOff>43797</xdr:rowOff>
    </xdr:to>
    <xdr:cxnSp macro="">
      <xdr:nvCxnSpPr>
        <xdr:cNvPr id="252" name="直線コネクタ 251">
          <a:extLst>
            <a:ext uri="{FF2B5EF4-FFF2-40B4-BE49-F238E27FC236}">
              <a16:creationId xmlns:a16="http://schemas.microsoft.com/office/drawing/2014/main" id="{00000000-0008-0000-0E00-0000FC000000}"/>
            </a:ext>
          </a:extLst>
        </xdr:cNvPr>
        <xdr:cNvCxnSpPr/>
      </xdr:nvCxnSpPr>
      <xdr:spPr>
        <a:xfrm flipV="1">
          <a:off x="7861300" y="11015918"/>
          <a:ext cx="889000" cy="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165414</xdr:rowOff>
    </xdr:from>
    <xdr:to>
      <xdr:col>36</xdr:col>
      <xdr:colOff>165100</xdr:colOff>
      <xdr:row>64</xdr:row>
      <xdr:rowOff>95564</xdr:rowOff>
    </xdr:to>
    <xdr:sp macro="" textlink="">
      <xdr:nvSpPr>
        <xdr:cNvPr id="253" name="楕円 252">
          <a:extLst>
            <a:ext uri="{FF2B5EF4-FFF2-40B4-BE49-F238E27FC236}">
              <a16:creationId xmlns:a16="http://schemas.microsoft.com/office/drawing/2014/main" id="{00000000-0008-0000-0E00-0000FD000000}"/>
            </a:ext>
          </a:extLst>
        </xdr:cNvPr>
        <xdr:cNvSpPr/>
      </xdr:nvSpPr>
      <xdr:spPr>
        <a:xfrm>
          <a:off x="6921500" y="10966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43797</xdr:rowOff>
    </xdr:from>
    <xdr:to>
      <xdr:col>41</xdr:col>
      <xdr:colOff>50800</xdr:colOff>
      <xdr:row>64</xdr:row>
      <xdr:rowOff>44764</xdr:rowOff>
    </xdr:to>
    <xdr:cxnSp macro="">
      <xdr:nvCxnSpPr>
        <xdr:cNvPr id="254" name="直線コネクタ 253">
          <a:extLst>
            <a:ext uri="{FF2B5EF4-FFF2-40B4-BE49-F238E27FC236}">
              <a16:creationId xmlns:a16="http://schemas.microsoft.com/office/drawing/2014/main" id="{00000000-0008-0000-0E00-0000FE000000}"/>
            </a:ext>
          </a:extLst>
        </xdr:cNvPr>
        <xdr:cNvCxnSpPr/>
      </xdr:nvCxnSpPr>
      <xdr:spPr>
        <a:xfrm flipV="1">
          <a:off x="6972300" y="11016597"/>
          <a:ext cx="889000" cy="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61</xdr:row>
      <xdr:rowOff>80060</xdr:rowOff>
    </xdr:from>
    <xdr:ext cx="690189" cy="259045"/>
    <xdr:sp macro="" textlink="">
      <xdr:nvSpPr>
        <xdr:cNvPr id="255" name="n_1aveValue【橋りょう・トンネル】&#10;一人当たり有形固定資産（償却資産）額">
          <a:extLst>
            <a:ext uri="{FF2B5EF4-FFF2-40B4-BE49-F238E27FC236}">
              <a16:creationId xmlns:a16="http://schemas.microsoft.com/office/drawing/2014/main" id="{00000000-0008-0000-0E00-0000FF000000}"/>
            </a:ext>
          </a:extLst>
        </xdr:cNvPr>
        <xdr:cNvSpPr txBox="1"/>
      </xdr:nvSpPr>
      <xdr:spPr>
        <a:xfrm>
          <a:off x="9281505" y="105385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1,233,158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61</xdr:row>
      <xdr:rowOff>86808</xdr:rowOff>
    </xdr:from>
    <xdr:ext cx="690189" cy="259045"/>
    <xdr:sp macro="" textlink="">
      <xdr:nvSpPr>
        <xdr:cNvPr id="256" name="n_2aveValue【橋りょう・トンネル】&#10;一人当たり有形固定資産（償却資産）額">
          <a:extLst>
            <a:ext uri="{FF2B5EF4-FFF2-40B4-BE49-F238E27FC236}">
              <a16:creationId xmlns:a16="http://schemas.microsoft.com/office/drawing/2014/main" id="{00000000-0008-0000-0E00-000000010000}"/>
            </a:ext>
          </a:extLst>
        </xdr:cNvPr>
        <xdr:cNvSpPr txBox="1"/>
      </xdr:nvSpPr>
      <xdr:spPr>
        <a:xfrm>
          <a:off x="8405205" y="1054525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61</xdr:row>
      <xdr:rowOff>96562</xdr:rowOff>
    </xdr:from>
    <xdr:ext cx="690189" cy="259045"/>
    <xdr:sp macro="" textlink="">
      <xdr:nvSpPr>
        <xdr:cNvPr id="257" name="n_3aveValue【橋りょう・トンネル】&#10;一人当たり有形固定資産（償却資産）額">
          <a:extLst>
            <a:ext uri="{FF2B5EF4-FFF2-40B4-BE49-F238E27FC236}">
              <a16:creationId xmlns:a16="http://schemas.microsoft.com/office/drawing/2014/main" id="{00000000-0008-0000-0E00-000001010000}"/>
            </a:ext>
          </a:extLst>
        </xdr:cNvPr>
        <xdr:cNvSpPr txBox="1"/>
      </xdr:nvSpPr>
      <xdr:spPr>
        <a:xfrm>
          <a:off x="7516205" y="1055501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1,146,539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61</xdr:row>
      <xdr:rowOff>103438</xdr:rowOff>
    </xdr:from>
    <xdr:ext cx="690189" cy="259045"/>
    <xdr:sp macro="" textlink="">
      <xdr:nvSpPr>
        <xdr:cNvPr id="258" name="n_4aveValue【橋りょう・トンネル】&#10;一人当たり有形固定資産（償却資産）額">
          <a:extLst>
            <a:ext uri="{FF2B5EF4-FFF2-40B4-BE49-F238E27FC236}">
              <a16:creationId xmlns:a16="http://schemas.microsoft.com/office/drawing/2014/main" id="{00000000-0008-0000-0E00-000002010000}"/>
            </a:ext>
          </a:extLst>
        </xdr:cNvPr>
        <xdr:cNvSpPr txBox="1"/>
      </xdr:nvSpPr>
      <xdr:spPr>
        <a:xfrm>
          <a:off x="6627205" y="1056188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84359</xdr:rowOff>
    </xdr:from>
    <xdr:ext cx="599010" cy="259045"/>
    <xdr:sp macro="" textlink="">
      <xdr:nvSpPr>
        <xdr:cNvPr id="259" name="n_1mainValue【橋りょう・トンネル】&#10;一人当たり有形固定資産（償却資産）額">
          <a:extLst>
            <a:ext uri="{FF2B5EF4-FFF2-40B4-BE49-F238E27FC236}">
              <a16:creationId xmlns:a16="http://schemas.microsoft.com/office/drawing/2014/main" id="{00000000-0008-0000-0E00-000003010000}"/>
            </a:ext>
          </a:extLst>
        </xdr:cNvPr>
        <xdr:cNvSpPr txBox="1"/>
      </xdr:nvSpPr>
      <xdr:spPr>
        <a:xfrm>
          <a:off x="9327095" y="11057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85045</xdr:rowOff>
    </xdr:from>
    <xdr:ext cx="599010" cy="259045"/>
    <xdr:sp macro="" textlink="">
      <xdr:nvSpPr>
        <xdr:cNvPr id="260" name="n_2mainValue【橋りょう・トンネル】&#10;一人当たり有形固定資産（償却資産）額">
          <a:extLst>
            <a:ext uri="{FF2B5EF4-FFF2-40B4-BE49-F238E27FC236}">
              <a16:creationId xmlns:a16="http://schemas.microsoft.com/office/drawing/2014/main" id="{00000000-0008-0000-0E00-000004010000}"/>
            </a:ext>
          </a:extLst>
        </xdr:cNvPr>
        <xdr:cNvSpPr txBox="1"/>
      </xdr:nvSpPr>
      <xdr:spPr>
        <a:xfrm>
          <a:off x="8450795" y="110578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85724</xdr:rowOff>
    </xdr:from>
    <xdr:ext cx="599010" cy="259045"/>
    <xdr:sp macro="" textlink="">
      <xdr:nvSpPr>
        <xdr:cNvPr id="261" name="n_3mainValue【橋りょう・トンネル】&#10;一人当たり有形固定資産（償却資産）額">
          <a:extLst>
            <a:ext uri="{FF2B5EF4-FFF2-40B4-BE49-F238E27FC236}">
              <a16:creationId xmlns:a16="http://schemas.microsoft.com/office/drawing/2014/main" id="{00000000-0008-0000-0E00-000005010000}"/>
            </a:ext>
          </a:extLst>
        </xdr:cNvPr>
        <xdr:cNvSpPr txBox="1"/>
      </xdr:nvSpPr>
      <xdr:spPr>
        <a:xfrm>
          <a:off x="7561795" y="110585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86691</xdr:rowOff>
    </xdr:from>
    <xdr:ext cx="599010" cy="259045"/>
    <xdr:sp macro="" textlink="">
      <xdr:nvSpPr>
        <xdr:cNvPr id="262" name="n_4mainValue【橋りょう・トンネル】&#10;一人当たり有形固定資産（償却資産）額">
          <a:extLst>
            <a:ext uri="{FF2B5EF4-FFF2-40B4-BE49-F238E27FC236}">
              <a16:creationId xmlns:a16="http://schemas.microsoft.com/office/drawing/2014/main" id="{00000000-0008-0000-0E00-000006010000}"/>
            </a:ext>
          </a:extLst>
        </xdr:cNvPr>
        <xdr:cNvSpPr txBox="1"/>
      </xdr:nvSpPr>
      <xdr:spPr>
        <a:xfrm>
          <a:off x="6672795" y="11059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00000000-0008-0000-0E00-000007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00000000-0008-0000-0E00-000008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00000000-0008-0000-0E00-000009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00000000-0008-0000-0E00-00000A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00000000-0008-0000-0E00-00000B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00000000-0008-0000-0E00-00000C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00000000-0008-0000-0E00-00000D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00000000-0008-0000-0E00-00000E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00000000-0008-0000-0E00-00000F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00000000-0008-0000-0E00-000010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00000000-0008-0000-0E00-000011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4" name="直線コネクタ 273">
          <a:extLst>
            <a:ext uri="{FF2B5EF4-FFF2-40B4-BE49-F238E27FC236}">
              <a16:creationId xmlns:a16="http://schemas.microsoft.com/office/drawing/2014/main" id="{00000000-0008-0000-0E00-00001201000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5" name="テキスト ボックス 274">
          <a:extLst>
            <a:ext uri="{FF2B5EF4-FFF2-40B4-BE49-F238E27FC236}">
              <a16:creationId xmlns:a16="http://schemas.microsoft.com/office/drawing/2014/main" id="{00000000-0008-0000-0E00-000013010000}"/>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6" name="直線コネクタ 275">
          <a:extLst>
            <a:ext uri="{FF2B5EF4-FFF2-40B4-BE49-F238E27FC236}">
              <a16:creationId xmlns:a16="http://schemas.microsoft.com/office/drawing/2014/main" id="{00000000-0008-0000-0E00-000014010000}"/>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7" name="テキスト ボックス 276">
          <a:extLst>
            <a:ext uri="{FF2B5EF4-FFF2-40B4-BE49-F238E27FC236}">
              <a16:creationId xmlns:a16="http://schemas.microsoft.com/office/drawing/2014/main" id="{00000000-0008-0000-0E00-00001501000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8" name="直線コネクタ 277">
          <a:extLst>
            <a:ext uri="{FF2B5EF4-FFF2-40B4-BE49-F238E27FC236}">
              <a16:creationId xmlns:a16="http://schemas.microsoft.com/office/drawing/2014/main" id="{00000000-0008-0000-0E00-00001601000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9" name="テキスト ボックス 278">
          <a:extLst>
            <a:ext uri="{FF2B5EF4-FFF2-40B4-BE49-F238E27FC236}">
              <a16:creationId xmlns:a16="http://schemas.microsoft.com/office/drawing/2014/main" id="{00000000-0008-0000-0E00-00001701000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0" name="直線コネクタ 279">
          <a:extLst>
            <a:ext uri="{FF2B5EF4-FFF2-40B4-BE49-F238E27FC236}">
              <a16:creationId xmlns:a16="http://schemas.microsoft.com/office/drawing/2014/main" id="{00000000-0008-0000-0E00-00001801000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1" name="テキスト ボックス 280">
          <a:extLst>
            <a:ext uri="{FF2B5EF4-FFF2-40B4-BE49-F238E27FC236}">
              <a16:creationId xmlns:a16="http://schemas.microsoft.com/office/drawing/2014/main" id="{00000000-0008-0000-0E00-00001901000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2" name="直線コネクタ 281">
          <a:extLst>
            <a:ext uri="{FF2B5EF4-FFF2-40B4-BE49-F238E27FC236}">
              <a16:creationId xmlns:a16="http://schemas.microsoft.com/office/drawing/2014/main" id="{00000000-0008-0000-0E00-00001A01000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3" name="テキスト ボックス 282">
          <a:extLst>
            <a:ext uri="{FF2B5EF4-FFF2-40B4-BE49-F238E27FC236}">
              <a16:creationId xmlns:a16="http://schemas.microsoft.com/office/drawing/2014/main" id="{00000000-0008-0000-0E00-00001B01000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4" name="直線コネクタ 283">
          <a:extLst>
            <a:ext uri="{FF2B5EF4-FFF2-40B4-BE49-F238E27FC236}">
              <a16:creationId xmlns:a16="http://schemas.microsoft.com/office/drawing/2014/main" id="{00000000-0008-0000-0E00-00001C01000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5" name="テキスト ボックス 284">
          <a:extLst>
            <a:ext uri="{FF2B5EF4-FFF2-40B4-BE49-F238E27FC236}">
              <a16:creationId xmlns:a16="http://schemas.microsoft.com/office/drawing/2014/main" id="{00000000-0008-0000-0E00-00001D010000}"/>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00000000-0008-0000-0E00-00001E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00000000-0008-0000-0E00-00001F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13607</xdr:rowOff>
    </xdr:from>
    <xdr:to>
      <xdr:col>24</xdr:col>
      <xdr:colOff>62865</xdr:colOff>
      <xdr:row>86</xdr:row>
      <xdr:rowOff>165463</xdr:rowOff>
    </xdr:to>
    <xdr:cxnSp macro="">
      <xdr:nvCxnSpPr>
        <xdr:cNvPr id="288" name="直線コネクタ 287">
          <a:extLst>
            <a:ext uri="{FF2B5EF4-FFF2-40B4-BE49-F238E27FC236}">
              <a16:creationId xmlns:a16="http://schemas.microsoft.com/office/drawing/2014/main" id="{00000000-0008-0000-0E00-000020010000}"/>
            </a:ext>
          </a:extLst>
        </xdr:cNvPr>
        <xdr:cNvCxnSpPr/>
      </xdr:nvCxnSpPr>
      <xdr:spPr>
        <a:xfrm flipV="1">
          <a:off x="4634865" y="13386707"/>
          <a:ext cx="0" cy="15234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169290</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00000000-0008-0000-0E00-000021010000}"/>
            </a:ext>
          </a:extLst>
        </xdr:cNvPr>
        <xdr:cNvSpPr txBox="1"/>
      </xdr:nvSpPr>
      <xdr:spPr>
        <a:xfrm>
          <a:off x="4673600" y="14913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165463</xdr:rowOff>
    </xdr:from>
    <xdr:to>
      <xdr:col>24</xdr:col>
      <xdr:colOff>152400</xdr:colOff>
      <xdr:row>86</xdr:row>
      <xdr:rowOff>165463</xdr:rowOff>
    </xdr:to>
    <xdr:cxnSp macro="">
      <xdr:nvCxnSpPr>
        <xdr:cNvPr id="290" name="直線コネクタ 289">
          <a:extLst>
            <a:ext uri="{FF2B5EF4-FFF2-40B4-BE49-F238E27FC236}">
              <a16:creationId xmlns:a16="http://schemas.microsoft.com/office/drawing/2014/main" id="{00000000-0008-0000-0E00-000022010000}"/>
            </a:ext>
          </a:extLst>
        </xdr:cNvPr>
        <xdr:cNvCxnSpPr/>
      </xdr:nvCxnSpPr>
      <xdr:spPr>
        <a:xfrm>
          <a:off x="4546600" y="1491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131734</xdr:rowOff>
    </xdr:from>
    <xdr:ext cx="340478" cy="259045"/>
    <xdr:sp macro="" textlink="">
      <xdr:nvSpPr>
        <xdr:cNvPr id="291" name="【公営住宅】&#10;有形固定資産減価償却率最大値テキスト">
          <a:extLst>
            <a:ext uri="{FF2B5EF4-FFF2-40B4-BE49-F238E27FC236}">
              <a16:creationId xmlns:a16="http://schemas.microsoft.com/office/drawing/2014/main" id="{00000000-0008-0000-0E00-000023010000}"/>
            </a:ext>
          </a:extLst>
        </xdr:cNvPr>
        <xdr:cNvSpPr txBox="1"/>
      </xdr:nvSpPr>
      <xdr:spPr>
        <a:xfrm>
          <a:off x="4673600" y="1316193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13607</xdr:rowOff>
    </xdr:from>
    <xdr:to>
      <xdr:col>24</xdr:col>
      <xdr:colOff>152400</xdr:colOff>
      <xdr:row>78</xdr:row>
      <xdr:rowOff>13607</xdr:rowOff>
    </xdr:to>
    <xdr:cxnSp macro="">
      <xdr:nvCxnSpPr>
        <xdr:cNvPr id="292" name="直線コネクタ 291">
          <a:extLst>
            <a:ext uri="{FF2B5EF4-FFF2-40B4-BE49-F238E27FC236}">
              <a16:creationId xmlns:a16="http://schemas.microsoft.com/office/drawing/2014/main" id="{00000000-0008-0000-0E00-000024010000}"/>
            </a:ext>
          </a:extLst>
        </xdr:cNvPr>
        <xdr:cNvCxnSpPr/>
      </xdr:nvCxnSpPr>
      <xdr:spPr>
        <a:xfrm>
          <a:off x="4546600" y="133867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166569</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00000000-0008-0000-0E00-000025010000}"/>
            </a:ext>
          </a:extLst>
        </xdr:cNvPr>
        <xdr:cNvSpPr txBox="1"/>
      </xdr:nvSpPr>
      <xdr:spPr>
        <a:xfrm>
          <a:off x="4673600" y="142254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16692</xdr:rowOff>
    </xdr:from>
    <xdr:to>
      <xdr:col>24</xdr:col>
      <xdr:colOff>114300</xdr:colOff>
      <xdr:row>83</xdr:row>
      <xdr:rowOff>118292</xdr:rowOff>
    </xdr:to>
    <xdr:sp macro="" textlink="">
      <xdr:nvSpPr>
        <xdr:cNvPr id="294" name="フローチャート: 判断 293">
          <a:extLst>
            <a:ext uri="{FF2B5EF4-FFF2-40B4-BE49-F238E27FC236}">
              <a16:creationId xmlns:a16="http://schemas.microsoft.com/office/drawing/2014/main" id="{00000000-0008-0000-0E00-000026010000}"/>
            </a:ext>
          </a:extLst>
        </xdr:cNvPr>
        <xdr:cNvSpPr/>
      </xdr:nvSpPr>
      <xdr:spPr>
        <a:xfrm>
          <a:off x="4584700" y="14247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170180</xdr:rowOff>
    </xdr:from>
    <xdr:to>
      <xdr:col>20</xdr:col>
      <xdr:colOff>38100</xdr:colOff>
      <xdr:row>83</xdr:row>
      <xdr:rowOff>100330</xdr:rowOff>
    </xdr:to>
    <xdr:sp macro="" textlink="">
      <xdr:nvSpPr>
        <xdr:cNvPr id="295" name="フローチャート: 判断 294">
          <a:extLst>
            <a:ext uri="{FF2B5EF4-FFF2-40B4-BE49-F238E27FC236}">
              <a16:creationId xmlns:a16="http://schemas.microsoft.com/office/drawing/2014/main" id="{00000000-0008-0000-0E00-000027010000}"/>
            </a:ext>
          </a:extLst>
        </xdr:cNvPr>
        <xdr:cNvSpPr/>
      </xdr:nvSpPr>
      <xdr:spPr>
        <a:xfrm>
          <a:off x="3746500" y="1422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160382</xdr:rowOff>
    </xdr:from>
    <xdr:to>
      <xdr:col>15</xdr:col>
      <xdr:colOff>101600</xdr:colOff>
      <xdr:row>83</xdr:row>
      <xdr:rowOff>90532</xdr:rowOff>
    </xdr:to>
    <xdr:sp macro="" textlink="">
      <xdr:nvSpPr>
        <xdr:cNvPr id="296" name="フローチャート: 判断 295">
          <a:extLst>
            <a:ext uri="{FF2B5EF4-FFF2-40B4-BE49-F238E27FC236}">
              <a16:creationId xmlns:a16="http://schemas.microsoft.com/office/drawing/2014/main" id="{00000000-0008-0000-0E00-000028010000}"/>
            </a:ext>
          </a:extLst>
        </xdr:cNvPr>
        <xdr:cNvSpPr/>
      </xdr:nvSpPr>
      <xdr:spPr>
        <a:xfrm>
          <a:off x="28575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152219</xdr:rowOff>
    </xdr:from>
    <xdr:to>
      <xdr:col>10</xdr:col>
      <xdr:colOff>165100</xdr:colOff>
      <xdr:row>83</xdr:row>
      <xdr:rowOff>82369</xdr:rowOff>
    </xdr:to>
    <xdr:sp macro="" textlink="">
      <xdr:nvSpPr>
        <xdr:cNvPr id="297" name="フローチャート: 判断 296">
          <a:extLst>
            <a:ext uri="{FF2B5EF4-FFF2-40B4-BE49-F238E27FC236}">
              <a16:creationId xmlns:a16="http://schemas.microsoft.com/office/drawing/2014/main" id="{00000000-0008-0000-0E00-000029010000}"/>
            </a:ext>
          </a:extLst>
        </xdr:cNvPr>
        <xdr:cNvSpPr/>
      </xdr:nvSpPr>
      <xdr:spPr>
        <a:xfrm>
          <a:off x="1968500" y="1421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153851</xdr:rowOff>
    </xdr:from>
    <xdr:to>
      <xdr:col>6</xdr:col>
      <xdr:colOff>38100</xdr:colOff>
      <xdr:row>83</xdr:row>
      <xdr:rowOff>84001</xdr:rowOff>
    </xdr:to>
    <xdr:sp macro="" textlink="">
      <xdr:nvSpPr>
        <xdr:cNvPr id="298" name="フローチャート: 判断 297">
          <a:extLst>
            <a:ext uri="{FF2B5EF4-FFF2-40B4-BE49-F238E27FC236}">
              <a16:creationId xmlns:a16="http://schemas.microsoft.com/office/drawing/2014/main" id="{00000000-0008-0000-0E00-00002A010000}"/>
            </a:ext>
          </a:extLst>
        </xdr:cNvPr>
        <xdr:cNvSpPr/>
      </xdr:nvSpPr>
      <xdr:spPr>
        <a:xfrm>
          <a:off x="1079500" y="1421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E00-00002B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E00-00002C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E00-00002D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E00-00002E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E00-00002F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124461</xdr:rowOff>
    </xdr:from>
    <xdr:to>
      <xdr:col>24</xdr:col>
      <xdr:colOff>114300</xdr:colOff>
      <xdr:row>82</xdr:row>
      <xdr:rowOff>54611</xdr:rowOff>
    </xdr:to>
    <xdr:sp macro="" textlink="">
      <xdr:nvSpPr>
        <xdr:cNvPr id="304" name="楕円 303">
          <a:extLst>
            <a:ext uri="{FF2B5EF4-FFF2-40B4-BE49-F238E27FC236}">
              <a16:creationId xmlns:a16="http://schemas.microsoft.com/office/drawing/2014/main" id="{00000000-0008-0000-0E00-000030010000}"/>
            </a:ext>
          </a:extLst>
        </xdr:cNvPr>
        <xdr:cNvSpPr/>
      </xdr:nvSpPr>
      <xdr:spPr>
        <a:xfrm>
          <a:off x="4584700" y="14011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147338</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00000000-0008-0000-0E00-000031010000}"/>
            </a:ext>
          </a:extLst>
        </xdr:cNvPr>
        <xdr:cNvSpPr txBox="1"/>
      </xdr:nvSpPr>
      <xdr:spPr>
        <a:xfrm>
          <a:off x="4673600" y="13863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139156</xdr:rowOff>
    </xdr:from>
    <xdr:to>
      <xdr:col>20</xdr:col>
      <xdr:colOff>38100</xdr:colOff>
      <xdr:row>82</xdr:row>
      <xdr:rowOff>69306</xdr:rowOff>
    </xdr:to>
    <xdr:sp macro="" textlink="">
      <xdr:nvSpPr>
        <xdr:cNvPr id="306" name="楕円 305">
          <a:extLst>
            <a:ext uri="{FF2B5EF4-FFF2-40B4-BE49-F238E27FC236}">
              <a16:creationId xmlns:a16="http://schemas.microsoft.com/office/drawing/2014/main" id="{00000000-0008-0000-0E00-000032010000}"/>
            </a:ext>
          </a:extLst>
        </xdr:cNvPr>
        <xdr:cNvSpPr/>
      </xdr:nvSpPr>
      <xdr:spPr>
        <a:xfrm>
          <a:off x="3746500" y="14026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3811</xdr:rowOff>
    </xdr:from>
    <xdr:to>
      <xdr:col>24</xdr:col>
      <xdr:colOff>63500</xdr:colOff>
      <xdr:row>82</xdr:row>
      <xdr:rowOff>18506</xdr:rowOff>
    </xdr:to>
    <xdr:cxnSp macro="">
      <xdr:nvCxnSpPr>
        <xdr:cNvPr id="307" name="直線コネクタ 306">
          <a:extLst>
            <a:ext uri="{FF2B5EF4-FFF2-40B4-BE49-F238E27FC236}">
              <a16:creationId xmlns:a16="http://schemas.microsoft.com/office/drawing/2014/main" id="{00000000-0008-0000-0E00-000033010000}"/>
            </a:ext>
          </a:extLst>
        </xdr:cNvPr>
        <xdr:cNvCxnSpPr/>
      </xdr:nvCxnSpPr>
      <xdr:spPr>
        <a:xfrm flipV="1">
          <a:off x="3797300" y="14062711"/>
          <a:ext cx="8382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147320</xdr:rowOff>
    </xdr:from>
    <xdr:to>
      <xdr:col>15</xdr:col>
      <xdr:colOff>101600</xdr:colOff>
      <xdr:row>82</xdr:row>
      <xdr:rowOff>77470</xdr:rowOff>
    </xdr:to>
    <xdr:sp macro="" textlink="">
      <xdr:nvSpPr>
        <xdr:cNvPr id="308" name="楕円 307">
          <a:extLst>
            <a:ext uri="{FF2B5EF4-FFF2-40B4-BE49-F238E27FC236}">
              <a16:creationId xmlns:a16="http://schemas.microsoft.com/office/drawing/2014/main" id="{00000000-0008-0000-0E00-000034010000}"/>
            </a:ext>
          </a:extLst>
        </xdr:cNvPr>
        <xdr:cNvSpPr/>
      </xdr:nvSpPr>
      <xdr:spPr>
        <a:xfrm>
          <a:off x="2857500" y="1403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18506</xdr:rowOff>
    </xdr:from>
    <xdr:to>
      <xdr:col>19</xdr:col>
      <xdr:colOff>177800</xdr:colOff>
      <xdr:row>82</xdr:row>
      <xdr:rowOff>26670</xdr:rowOff>
    </xdr:to>
    <xdr:cxnSp macro="">
      <xdr:nvCxnSpPr>
        <xdr:cNvPr id="309" name="直線コネクタ 308">
          <a:extLst>
            <a:ext uri="{FF2B5EF4-FFF2-40B4-BE49-F238E27FC236}">
              <a16:creationId xmlns:a16="http://schemas.microsoft.com/office/drawing/2014/main" id="{00000000-0008-0000-0E00-000035010000}"/>
            </a:ext>
          </a:extLst>
        </xdr:cNvPr>
        <xdr:cNvCxnSpPr/>
      </xdr:nvCxnSpPr>
      <xdr:spPr>
        <a:xfrm flipV="1">
          <a:off x="2908300" y="14077406"/>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101600</xdr:rowOff>
    </xdr:from>
    <xdr:to>
      <xdr:col>10</xdr:col>
      <xdr:colOff>165100</xdr:colOff>
      <xdr:row>83</xdr:row>
      <xdr:rowOff>31750</xdr:rowOff>
    </xdr:to>
    <xdr:sp macro="" textlink="">
      <xdr:nvSpPr>
        <xdr:cNvPr id="310" name="楕円 309">
          <a:extLst>
            <a:ext uri="{FF2B5EF4-FFF2-40B4-BE49-F238E27FC236}">
              <a16:creationId xmlns:a16="http://schemas.microsoft.com/office/drawing/2014/main" id="{00000000-0008-0000-0E00-000036010000}"/>
            </a:ext>
          </a:extLst>
        </xdr:cNvPr>
        <xdr:cNvSpPr/>
      </xdr:nvSpPr>
      <xdr:spPr>
        <a:xfrm>
          <a:off x="1968500" y="1416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26670</xdr:rowOff>
    </xdr:from>
    <xdr:to>
      <xdr:col>15</xdr:col>
      <xdr:colOff>50800</xdr:colOff>
      <xdr:row>82</xdr:row>
      <xdr:rowOff>152400</xdr:rowOff>
    </xdr:to>
    <xdr:cxnSp macro="">
      <xdr:nvCxnSpPr>
        <xdr:cNvPr id="311" name="直線コネクタ 310">
          <a:extLst>
            <a:ext uri="{FF2B5EF4-FFF2-40B4-BE49-F238E27FC236}">
              <a16:creationId xmlns:a16="http://schemas.microsoft.com/office/drawing/2014/main" id="{00000000-0008-0000-0E00-000037010000}"/>
            </a:ext>
          </a:extLst>
        </xdr:cNvPr>
        <xdr:cNvCxnSpPr/>
      </xdr:nvCxnSpPr>
      <xdr:spPr>
        <a:xfrm flipV="1">
          <a:off x="2019300" y="14085570"/>
          <a:ext cx="889000" cy="12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137523</xdr:rowOff>
    </xdr:from>
    <xdr:to>
      <xdr:col>6</xdr:col>
      <xdr:colOff>38100</xdr:colOff>
      <xdr:row>83</xdr:row>
      <xdr:rowOff>67673</xdr:rowOff>
    </xdr:to>
    <xdr:sp macro="" textlink="">
      <xdr:nvSpPr>
        <xdr:cNvPr id="312" name="楕円 311">
          <a:extLst>
            <a:ext uri="{FF2B5EF4-FFF2-40B4-BE49-F238E27FC236}">
              <a16:creationId xmlns:a16="http://schemas.microsoft.com/office/drawing/2014/main" id="{00000000-0008-0000-0E00-000038010000}"/>
            </a:ext>
          </a:extLst>
        </xdr:cNvPr>
        <xdr:cNvSpPr/>
      </xdr:nvSpPr>
      <xdr:spPr>
        <a:xfrm>
          <a:off x="1079500" y="14196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152400</xdr:rowOff>
    </xdr:from>
    <xdr:to>
      <xdr:col>10</xdr:col>
      <xdr:colOff>114300</xdr:colOff>
      <xdr:row>83</xdr:row>
      <xdr:rowOff>16873</xdr:rowOff>
    </xdr:to>
    <xdr:cxnSp macro="">
      <xdr:nvCxnSpPr>
        <xdr:cNvPr id="313" name="直線コネクタ 312">
          <a:extLst>
            <a:ext uri="{FF2B5EF4-FFF2-40B4-BE49-F238E27FC236}">
              <a16:creationId xmlns:a16="http://schemas.microsoft.com/office/drawing/2014/main" id="{00000000-0008-0000-0E00-000039010000}"/>
            </a:ext>
          </a:extLst>
        </xdr:cNvPr>
        <xdr:cNvCxnSpPr/>
      </xdr:nvCxnSpPr>
      <xdr:spPr>
        <a:xfrm flipV="1">
          <a:off x="1130300" y="14211300"/>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91457</xdr:rowOff>
    </xdr:from>
    <xdr:ext cx="405111" cy="259045"/>
    <xdr:sp macro="" textlink="">
      <xdr:nvSpPr>
        <xdr:cNvPr id="314" name="n_1aveValue【公営住宅】&#10;有形固定資産減価償却率">
          <a:extLst>
            <a:ext uri="{FF2B5EF4-FFF2-40B4-BE49-F238E27FC236}">
              <a16:creationId xmlns:a16="http://schemas.microsoft.com/office/drawing/2014/main" id="{00000000-0008-0000-0E00-00003A010000}"/>
            </a:ext>
          </a:extLst>
        </xdr:cNvPr>
        <xdr:cNvSpPr txBox="1"/>
      </xdr:nvSpPr>
      <xdr:spPr>
        <a:xfrm>
          <a:off x="3582044" y="1432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81659</xdr:rowOff>
    </xdr:from>
    <xdr:ext cx="405111" cy="259045"/>
    <xdr:sp macro="" textlink="">
      <xdr:nvSpPr>
        <xdr:cNvPr id="315" name="n_2aveValue【公営住宅】&#10;有形固定資産減価償却率">
          <a:extLst>
            <a:ext uri="{FF2B5EF4-FFF2-40B4-BE49-F238E27FC236}">
              <a16:creationId xmlns:a16="http://schemas.microsoft.com/office/drawing/2014/main" id="{00000000-0008-0000-0E00-00003B010000}"/>
            </a:ext>
          </a:extLst>
        </xdr:cNvPr>
        <xdr:cNvSpPr txBox="1"/>
      </xdr:nvSpPr>
      <xdr:spPr>
        <a:xfrm>
          <a:off x="2705744" y="14312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73496</xdr:rowOff>
    </xdr:from>
    <xdr:ext cx="405111" cy="259045"/>
    <xdr:sp macro="" textlink="">
      <xdr:nvSpPr>
        <xdr:cNvPr id="316" name="n_3aveValue【公営住宅】&#10;有形固定資産減価償却率">
          <a:extLst>
            <a:ext uri="{FF2B5EF4-FFF2-40B4-BE49-F238E27FC236}">
              <a16:creationId xmlns:a16="http://schemas.microsoft.com/office/drawing/2014/main" id="{00000000-0008-0000-0E00-00003C010000}"/>
            </a:ext>
          </a:extLst>
        </xdr:cNvPr>
        <xdr:cNvSpPr txBox="1"/>
      </xdr:nvSpPr>
      <xdr:spPr>
        <a:xfrm>
          <a:off x="1816744" y="14303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75128</xdr:rowOff>
    </xdr:from>
    <xdr:ext cx="405111" cy="259045"/>
    <xdr:sp macro="" textlink="">
      <xdr:nvSpPr>
        <xdr:cNvPr id="317" name="n_4aveValue【公営住宅】&#10;有形固定資産減価償却率">
          <a:extLst>
            <a:ext uri="{FF2B5EF4-FFF2-40B4-BE49-F238E27FC236}">
              <a16:creationId xmlns:a16="http://schemas.microsoft.com/office/drawing/2014/main" id="{00000000-0008-0000-0E00-00003D010000}"/>
            </a:ext>
          </a:extLst>
        </xdr:cNvPr>
        <xdr:cNvSpPr txBox="1"/>
      </xdr:nvSpPr>
      <xdr:spPr>
        <a:xfrm>
          <a:off x="927744" y="14305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85833</xdr:rowOff>
    </xdr:from>
    <xdr:ext cx="405111" cy="259045"/>
    <xdr:sp macro="" textlink="">
      <xdr:nvSpPr>
        <xdr:cNvPr id="318" name="n_1mainValue【公営住宅】&#10;有形固定資産減価償却率">
          <a:extLst>
            <a:ext uri="{FF2B5EF4-FFF2-40B4-BE49-F238E27FC236}">
              <a16:creationId xmlns:a16="http://schemas.microsoft.com/office/drawing/2014/main" id="{00000000-0008-0000-0E00-00003E010000}"/>
            </a:ext>
          </a:extLst>
        </xdr:cNvPr>
        <xdr:cNvSpPr txBox="1"/>
      </xdr:nvSpPr>
      <xdr:spPr>
        <a:xfrm>
          <a:off x="3582044" y="1380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93997</xdr:rowOff>
    </xdr:from>
    <xdr:ext cx="405111" cy="259045"/>
    <xdr:sp macro="" textlink="">
      <xdr:nvSpPr>
        <xdr:cNvPr id="319" name="n_2mainValue【公営住宅】&#10;有形固定資産減価償却率">
          <a:extLst>
            <a:ext uri="{FF2B5EF4-FFF2-40B4-BE49-F238E27FC236}">
              <a16:creationId xmlns:a16="http://schemas.microsoft.com/office/drawing/2014/main" id="{00000000-0008-0000-0E00-00003F010000}"/>
            </a:ext>
          </a:extLst>
        </xdr:cNvPr>
        <xdr:cNvSpPr txBox="1"/>
      </xdr:nvSpPr>
      <xdr:spPr>
        <a:xfrm>
          <a:off x="2705744" y="1380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48277</xdr:rowOff>
    </xdr:from>
    <xdr:ext cx="405111" cy="259045"/>
    <xdr:sp macro="" textlink="">
      <xdr:nvSpPr>
        <xdr:cNvPr id="320" name="n_3mainValue【公営住宅】&#10;有形固定資産減価償却率">
          <a:extLst>
            <a:ext uri="{FF2B5EF4-FFF2-40B4-BE49-F238E27FC236}">
              <a16:creationId xmlns:a16="http://schemas.microsoft.com/office/drawing/2014/main" id="{00000000-0008-0000-0E00-000040010000}"/>
            </a:ext>
          </a:extLst>
        </xdr:cNvPr>
        <xdr:cNvSpPr txBox="1"/>
      </xdr:nvSpPr>
      <xdr:spPr>
        <a:xfrm>
          <a:off x="1816744" y="1393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84200</xdr:rowOff>
    </xdr:from>
    <xdr:ext cx="405111" cy="259045"/>
    <xdr:sp macro="" textlink="">
      <xdr:nvSpPr>
        <xdr:cNvPr id="321" name="n_4mainValue【公営住宅】&#10;有形固定資産減価償却率">
          <a:extLst>
            <a:ext uri="{FF2B5EF4-FFF2-40B4-BE49-F238E27FC236}">
              <a16:creationId xmlns:a16="http://schemas.microsoft.com/office/drawing/2014/main" id="{00000000-0008-0000-0E00-000041010000}"/>
            </a:ext>
          </a:extLst>
        </xdr:cNvPr>
        <xdr:cNvSpPr txBox="1"/>
      </xdr:nvSpPr>
      <xdr:spPr>
        <a:xfrm>
          <a:off x="927744" y="13971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00000000-0008-0000-0E00-000042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00000000-0008-0000-0E00-000043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00000000-0008-0000-0E00-000044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00000000-0008-0000-0E00-000045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00000000-0008-0000-0E00-000046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0E00-000047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0E00-000048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00000000-0008-0000-0E00-000049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00000000-0008-0000-0E00-00004A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00000000-0008-0000-0E00-00004B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00000000-0008-0000-0E00-00004C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00000000-0008-0000-0E00-00004D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00000000-0008-0000-0E00-00004E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00000000-0008-0000-0E00-00004F01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00000000-0008-0000-0E00-000050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7" name="テキスト ボックス 336">
          <a:extLst>
            <a:ext uri="{FF2B5EF4-FFF2-40B4-BE49-F238E27FC236}">
              <a16:creationId xmlns:a16="http://schemas.microsoft.com/office/drawing/2014/main" id="{00000000-0008-0000-0E00-000051010000}"/>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00000000-0008-0000-0E00-000052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9" name="テキスト ボックス 338">
          <a:extLst>
            <a:ext uri="{FF2B5EF4-FFF2-40B4-BE49-F238E27FC236}">
              <a16:creationId xmlns:a16="http://schemas.microsoft.com/office/drawing/2014/main" id="{00000000-0008-0000-0E00-000053010000}"/>
            </a:ext>
          </a:extLst>
        </xdr:cNvPr>
        <xdr:cNvSpPr txBox="1"/>
      </xdr:nvSpPr>
      <xdr:spPr>
        <a:xfrm>
          <a:off x="6072701" y="1357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00000000-0008-0000-0E00-000054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41" name="テキスト ボックス 340">
          <a:extLst>
            <a:ext uri="{FF2B5EF4-FFF2-40B4-BE49-F238E27FC236}">
              <a16:creationId xmlns:a16="http://schemas.microsoft.com/office/drawing/2014/main" id="{00000000-0008-0000-0E00-000055010000}"/>
            </a:ext>
          </a:extLst>
        </xdr:cNvPr>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00000000-0008-0000-0E00-000056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3" name="テキスト ボックス 342">
          <a:extLst>
            <a:ext uri="{FF2B5EF4-FFF2-40B4-BE49-F238E27FC236}">
              <a16:creationId xmlns:a16="http://schemas.microsoft.com/office/drawing/2014/main" id="{00000000-0008-0000-0E00-000057010000}"/>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00000000-0008-0000-0E00-000058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96089</xdr:rowOff>
    </xdr:from>
    <xdr:to>
      <xdr:col>54</xdr:col>
      <xdr:colOff>189865</xdr:colOff>
      <xdr:row>86</xdr:row>
      <xdr:rowOff>100812</xdr:rowOff>
    </xdr:to>
    <xdr:cxnSp macro="">
      <xdr:nvCxnSpPr>
        <xdr:cNvPr id="345" name="直線コネクタ 344">
          <a:extLst>
            <a:ext uri="{FF2B5EF4-FFF2-40B4-BE49-F238E27FC236}">
              <a16:creationId xmlns:a16="http://schemas.microsoft.com/office/drawing/2014/main" id="{00000000-0008-0000-0E00-000059010000}"/>
            </a:ext>
          </a:extLst>
        </xdr:cNvPr>
        <xdr:cNvCxnSpPr/>
      </xdr:nvCxnSpPr>
      <xdr:spPr>
        <a:xfrm flipV="1">
          <a:off x="10476865" y="13469189"/>
          <a:ext cx="0" cy="13763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104639</xdr:rowOff>
    </xdr:from>
    <xdr:ext cx="469744" cy="259045"/>
    <xdr:sp macro="" textlink="">
      <xdr:nvSpPr>
        <xdr:cNvPr id="346" name="【公営住宅】&#10;一人当たり面積最小値テキスト">
          <a:extLst>
            <a:ext uri="{FF2B5EF4-FFF2-40B4-BE49-F238E27FC236}">
              <a16:creationId xmlns:a16="http://schemas.microsoft.com/office/drawing/2014/main" id="{00000000-0008-0000-0E00-00005A010000}"/>
            </a:ext>
          </a:extLst>
        </xdr:cNvPr>
        <xdr:cNvSpPr txBox="1"/>
      </xdr:nvSpPr>
      <xdr:spPr>
        <a:xfrm>
          <a:off x="10515600" y="14849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100812</xdr:rowOff>
    </xdr:from>
    <xdr:to>
      <xdr:col>55</xdr:col>
      <xdr:colOff>88900</xdr:colOff>
      <xdr:row>86</xdr:row>
      <xdr:rowOff>100812</xdr:rowOff>
    </xdr:to>
    <xdr:cxnSp macro="">
      <xdr:nvCxnSpPr>
        <xdr:cNvPr id="347" name="直線コネクタ 346">
          <a:extLst>
            <a:ext uri="{FF2B5EF4-FFF2-40B4-BE49-F238E27FC236}">
              <a16:creationId xmlns:a16="http://schemas.microsoft.com/office/drawing/2014/main" id="{00000000-0008-0000-0E00-00005B010000}"/>
            </a:ext>
          </a:extLst>
        </xdr:cNvPr>
        <xdr:cNvCxnSpPr/>
      </xdr:nvCxnSpPr>
      <xdr:spPr>
        <a:xfrm>
          <a:off x="10388600" y="14845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42766</xdr:rowOff>
    </xdr:from>
    <xdr:ext cx="534377" cy="259045"/>
    <xdr:sp macro="" textlink="">
      <xdr:nvSpPr>
        <xdr:cNvPr id="348" name="【公営住宅】&#10;一人当たり面積最大値テキスト">
          <a:extLst>
            <a:ext uri="{FF2B5EF4-FFF2-40B4-BE49-F238E27FC236}">
              <a16:creationId xmlns:a16="http://schemas.microsoft.com/office/drawing/2014/main" id="{00000000-0008-0000-0E00-00005C010000}"/>
            </a:ext>
          </a:extLst>
        </xdr:cNvPr>
        <xdr:cNvSpPr txBox="1"/>
      </xdr:nvSpPr>
      <xdr:spPr>
        <a:xfrm>
          <a:off x="10515600" y="13244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96089</xdr:rowOff>
    </xdr:from>
    <xdr:to>
      <xdr:col>55</xdr:col>
      <xdr:colOff>88900</xdr:colOff>
      <xdr:row>78</xdr:row>
      <xdr:rowOff>96089</xdr:rowOff>
    </xdr:to>
    <xdr:cxnSp macro="">
      <xdr:nvCxnSpPr>
        <xdr:cNvPr id="349" name="直線コネクタ 348">
          <a:extLst>
            <a:ext uri="{FF2B5EF4-FFF2-40B4-BE49-F238E27FC236}">
              <a16:creationId xmlns:a16="http://schemas.microsoft.com/office/drawing/2014/main" id="{00000000-0008-0000-0E00-00005D010000}"/>
            </a:ext>
          </a:extLst>
        </xdr:cNvPr>
        <xdr:cNvCxnSpPr/>
      </xdr:nvCxnSpPr>
      <xdr:spPr>
        <a:xfrm>
          <a:off x="10388600" y="13469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47514</xdr:rowOff>
    </xdr:from>
    <xdr:ext cx="469744" cy="259045"/>
    <xdr:sp macro="" textlink="">
      <xdr:nvSpPr>
        <xdr:cNvPr id="350" name="【公営住宅】&#10;一人当たり面積平均値テキスト">
          <a:extLst>
            <a:ext uri="{FF2B5EF4-FFF2-40B4-BE49-F238E27FC236}">
              <a16:creationId xmlns:a16="http://schemas.microsoft.com/office/drawing/2014/main" id="{00000000-0008-0000-0E00-00005E010000}"/>
            </a:ext>
          </a:extLst>
        </xdr:cNvPr>
        <xdr:cNvSpPr txBox="1"/>
      </xdr:nvSpPr>
      <xdr:spPr>
        <a:xfrm>
          <a:off x="10515600" y="142778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24637</xdr:rowOff>
    </xdr:from>
    <xdr:to>
      <xdr:col>55</xdr:col>
      <xdr:colOff>50800</xdr:colOff>
      <xdr:row>84</xdr:row>
      <xdr:rowOff>126237</xdr:rowOff>
    </xdr:to>
    <xdr:sp macro="" textlink="">
      <xdr:nvSpPr>
        <xdr:cNvPr id="351" name="フローチャート: 判断 350">
          <a:extLst>
            <a:ext uri="{FF2B5EF4-FFF2-40B4-BE49-F238E27FC236}">
              <a16:creationId xmlns:a16="http://schemas.microsoft.com/office/drawing/2014/main" id="{00000000-0008-0000-0E00-00005F010000}"/>
            </a:ext>
          </a:extLst>
        </xdr:cNvPr>
        <xdr:cNvSpPr/>
      </xdr:nvSpPr>
      <xdr:spPr>
        <a:xfrm>
          <a:off x="10426700" y="14426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40639</xdr:rowOff>
    </xdr:from>
    <xdr:to>
      <xdr:col>50</xdr:col>
      <xdr:colOff>165100</xdr:colOff>
      <xdr:row>84</xdr:row>
      <xdr:rowOff>142239</xdr:rowOff>
    </xdr:to>
    <xdr:sp macro="" textlink="">
      <xdr:nvSpPr>
        <xdr:cNvPr id="352" name="フローチャート: 判断 351">
          <a:extLst>
            <a:ext uri="{FF2B5EF4-FFF2-40B4-BE49-F238E27FC236}">
              <a16:creationId xmlns:a16="http://schemas.microsoft.com/office/drawing/2014/main" id="{00000000-0008-0000-0E00-000060010000}"/>
            </a:ext>
          </a:extLst>
        </xdr:cNvPr>
        <xdr:cNvSpPr/>
      </xdr:nvSpPr>
      <xdr:spPr>
        <a:xfrm>
          <a:off x="9588500" y="14442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48564</xdr:rowOff>
    </xdr:from>
    <xdr:to>
      <xdr:col>46</xdr:col>
      <xdr:colOff>38100</xdr:colOff>
      <xdr:row>84</xdr:row>
      <xdr:rowOff>150164</xdr:rowOff>
    </xdr:to>
    <xdr:sp macro="" textlink="">
      <xdr:nvSpPr>
        <xdr:cNvPr id="353" name="フローチャート: 判断 352">
          <a:extLst>
            <a:ext uri="{FF2B5EF4-FFF2-40B4-BE49-F238E27FC236}">
              <a16:creationId xmlns:a16="http://schemas.microsoft.com/office/drawing/2014/main" id="{00000000-0008-0000-0E00-000061010000}"/>
            </a:ext>
          </a:extLst>
        </xdr:cNvPr>
        <xdr:cNvSpPr/>
      </xdr:nvSpPr>
      <xdr:spPr>
        <a:xfrm>
          <a:off x="8699500" y="14450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60147</xdr:rowOff>
    </xdr:from>
    <xdr:to>
      <xdr:col>41</xdr:col>
      <xdr:colOff>101600</xdr:colOff>
      <xdr:row>84</xdr:row>
      <xdr:rowOff>161747</xdr:rowOff>
    </xdr:to>
    <xdr:sp macro="" textlink="">
      <xdr:nvSpPr>
        <xdr:cNvPr id="354" name="フローチャート: 判断 353">
          <a:extLst>
            <a:ext uri="{FF2B5EF4-FFF2-40B4-BE49-F238E27FC236}">
              <a16:creationId xmlns:a16="http://schemas.microsoft.com/office/drawing/2014/main" id="{00000000-0008-0000-0E00-000062010000}"/>
            </a:ext>
          </a:extLst>
        </xdr:cNvPr>
        <xdr:cNvSpPr/>
      </xdr:nvSpPr>
      <xdr:spPr>
        <a:xfrm>
          <a:off x="7810500" y="14461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40411</xdr:rowOff>
    </xdr:from>
    <xdr:to>
      <xdr:col>36</xdr:col>
      <xdr:colOff>165100</xdr:colOff>
      <xdr:row>84</xdr:row>
      <xdr:rowOff>142011</xdr:rowOff>
    </xdr:to>
    <xdr:sp macro="" textlink="">
      <xdr:nvSpPr>
        <xdr:cNvPr id="355" name="フローチャート: 判断 354">
          <a:extLst>
            <a:ext uri="{FF2B5EF4-FFF2-40B4-BE49-F238E27FC236}">
              <a16:creationId xmlns:a16="http://schemas.microsoft.com/office/drawing/2014/main" id="{00000000-0008-0000-0E00-000063010000}"/>
            </a:ext>
          </a:extLst>
        </xdr:cNvPr>
        <xdr:cNvSpPr/>
      </xdr:nvSpPr>
      <xdr:spPr>
        <a:xfrm>
          <a:off x="6921500" y="14442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E00-000064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E00-000065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E00-000066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0000000-0008-0000-0E00-000067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0000000-0008-0000-0E00-000068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157150</xdr:rowOff>
    </xdr:from>
    <xdr:to>
      <xdr:col>55</xdr:col>
      <xdr:colOff>50800</xdr:colOff>
      <xdr:row>86</xdr:row>
      <xdr:rowOff>87300</xdr:rowOff>
    </xdr:to>
    <xdr:sp macro="" textlink="">
      <xdr:nvSpPr>
        <xdr:cNvPr id="361" name="楕円 360">
          <a:extLst>
            <a:ext uri="{FF2B5EF4-FFF2-40B4-BE49-F238E27FC236}">
              <a16:creationId xmlns:a16="http://schemas.microsoft.com/office/drawing/2014/main" id="{00000000-0008-0000-0E00-000069010000}"/>
            </a:ext>
          </a:extLst>
        </xdr:cNvPr>
        <xdr:cNvSpPr/>
      </xdr:nvSpPr>
      <xdr:spPr>
        <a:xfrm>
          <a:off x="10426700" y="1473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72077</xdr:rowOff>
    </xdr:from>
    <xdr:ext cx="469744" cy="259045"/>
    <xdr:sp macro="" textlink="">
      <xdr:nvSpPr>
        <xdr:cNvPr id="362" name="【公営住宅】&#10;一人当たり面積該当値テキスト">
          <a:extLst>
            <a:ext uri="{FF2B5EF4-FFF2-40B4-BE49-F238E27FC236}">
              <a16:creationId xmlns:a16="http://schemas.microsoft.com/office/drawing/2014/main" id="{00000000-0008-0000-0E00-00006A010000}"/>
            </a:ext>
          </a:extLst>
        </xdr:cNvPr>
        <xdr:cNvSpPr txBox="1"/>
      </xdr:nvSpPr>
      <xdr:spPr>
        <a:xfrm>
          <a:off x="10515600" y="14645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154939</xdr:rowOff>
    </xdr:from>
    <xdr:to>
      <xdr:col>50</xdr:col>
      <xdr:colOff>165100</xdr:colOff>
      <xdr:row>86</xdr:row>
      <xdr:rowOff>85089</xdr:rowOff>
    </xdr:to>
    <xdr:sp macro="" textlink="">
      <xdr:nvSpPr>
        <xdr:cNvPr id="363" name="楕円 362">
          <a:extLst>
            <a:ext uri="{FF2B5EF4-FFF2-40B4-BE49-F238E27FC236}">
              <a16:creationId xmlns:a16="http://schemas.microsoft.com/office/drawing/2014/main" id="{00000000-0008-0000-0E00-00006B010000}"/>
            </a:ext>
          </a:extLst>
        </xdr:cNvPr>
        <xdr:cNvSpPr/>
      </xdr:nvSpPr>
      <xdr:spPr>
        <a:xfrm>
          <a:off x="9588500" y="14728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34289</xdr:rowOff>
    </xdr:from>
    <xdr:to>
      <xdr:col>55</xdr:col>
      <xdr:colOff>0</xdr:colOff>
      <xdr:row>86</xdr:row>
      <xdr:rowOff>36500</xdr:rowOff>
    </xdr:to>
    <xdr:cxnSp macro="">
      <xdr:nvCxnSpPr>
        <xdr:cNvPr id="364" name="直線コネクタ 363">
          <a:extLst>
            <a:ext uri="{FF2B5EF4-FFF2-40B4-BE49-F238E27FC236}">
              <a16:creationId xmlns:a16="http://schemas.microsoft.com/office/drawing/2014/main" id="{00000000-0008-0000-0E00-00006C010000}"/>
            </a:ext>
          </a:extLst>
        </xdr:cNvPr>
        <xdr:cNvCxnSpPr/>
      </xdr:nvCxnSpPr>
      <xdr:spPr>
        <a:xfrm>
          <a:off x="9639300" y="14778989"/>
          <a:ext cx="838200" cy="2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156617</xdr:rowOff>
    </xdr:from>
    <xdr:to>
      <xdr:col>46</xdr:col>
      <xdr:colOff>38100</xdr:colOff>
      <xdr:row>86</xdr:row>
      <xdr:rowOff>86767</xdr:rowOff>
    </xdr:to>
    <xdr:sp macro="" textlink="">
      <xdr:nvSpPr>
        <xdr:cNvPr id="365" name="楕円 364">
          <a:extLst>
            <a:ext uri="{FF2B5EF4-FFF2-40B4-BE49-F238E27FC236}">
              <a16:creationId xmlns:a16="http://schemas.microsoft.com/office/drawing/2014/main" id="{00000000-0008-0000-0E00-00006D010000}"/>
            </a:ext>
          </a:extLst>
        </xdr:cNvPr>
        <xdr:cNvSpPr/>
      </xdr:nvSpPr>
      <xdr:spPr>
        <a:xfrm>
          <a:off x="8699500" y="14729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34289</xdr:rowOff>
    </xdr:from>
    <xdr:to>
      <xdr:col>50</xdr:col>
      <xdr:colOff>114300</xdr:colOff>
      <xdr:row>86</xdr:row>
      <xdr:rowOff>35967</xdr:rowOff>
    </xdr:to>
    <xdr:cxnSp macro="">
      <xdr:nvCxnSpPr>
        <xdr:cNvPr id="366" name="直線コネクタ 365">
          <a:extLst>
            <a:ext uri="{FF2B5EF4-FFF2-40B4-BE49-F238E27FC236}">
              <a16:creationId xmlns:a16="http://schemas.microsoft.com/office/drawing/2014/main" id="{00000000-0008-0000-0E00-00006E010000}"/>
            </a:ext>
          </a:extLst>
        </xdr:cNvPr>
        <xdr:cNvCxnSpPr/>
      </xdr:nvCxnSpPr>
      <xdr:spPr>
        <a:xfrm flipV="1">
          <a:off x="8750300" y="14778989"/>
          <a:ext cx="889000" cy="1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148616</xdr:rowOff>
    </xdr:from>
    <xdr:to>
      <xdr:col>41</xdr:col>
      <xdr:colOff>101600</xdr:colOff>
      <xdr:row>86</xdr:row>
      <xdr:rowOff>78766</xdr:rowOff>
    </xdr:to>
    <xdr:sp macro="" textlink="">
      <xdr:nvSpPr>
        <xdr:cNvPr id="367" name="楕円 366">
          <a:extLst>
            <a:ext uri="{FF2B5EF4-FFF2-40B4-BE49-F238E27FC236}">
              <a16:creationId xmlns:a16="http://schemas.microsoft.com/office/drawing/2014/main" id="{00000000-0008-0000-0E00-00006F010000}"/>
            </a:ext>
          </a:extLst>
        </xdr:cNvPr>
        <xdr:cNvSpPr/>
      </xdr:nvSpPr>
      <xdr:spPr>
        <a:xfrm>
          <a:off x="7810500" y="14721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27966</xdr:rowOff>
    </xdr:from>
    <xdr:to>
      <xdr:col>45</xdr:col>
      <xdr:colOff>177800</xdr:colOff>
      <xdr:row>86</xdr:row>
      <xdr:rowOff>35967</xdr:rowOff>
    </xdr:to>
    <xdr:cxnSp macro="">
      <xdr:nvCxnSpPr>
        <xdr:cNvPr id="368" name="直線コネクタ 367">
          <a:extLst>
            <a:ext uri="{FF2B5EF4-FFF2-40B4-BE49-F238E27FC236}">
              <a16:creationId xmlns:a16="http://schemas.microsoft.com/office/drawing/2014/main" id="{00000000-0008-0000-0E00-000070010000}"/>
            </a:ext>
          </a:extLst>
        </xdr:cNvPr>
        <xdr:cNvCxnSpPr/>
      </xdr:nvCxnSpPr>
      <xdr:spPr>
        <a:xfrm>
          <a:off x="7861300" y="14772666"/>
          <a:ext cx="8890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148844</xdr:rowOff>
    </xdr:from>
    <xdr:to>
      <xdr:col>36</xdr:col>
      <xdr:colOff>165100</xdr:colOff>
      <xdr:row>86</xdr:row>
      <xdr:rowOff>78994</xdr:rowOff>
    </xdr:to>
    <xdr:sp macro="" textlink="">
      <xdr:nvSpPr>
        <xdr:cNvPr id="369" name="楕円 368">
          <a:extLst>
            <a:ext uri="{FF2B5EF4-FFF2-40B4-BE49-F238E27FC236}">
              <a16:creationId xmlns:a16="http://schemas.microsoft.com/office/drawing/2014/main" id="{00000000-0008-0000-0E00-000071010000}"/>
            </a:ext>
          </a:extLst>
        </xdr:cNvPr>
        <xdr:cNvSpPr/>
      </xdr:nvSpPr>
      <xdr:spPr>
        <a:xfrm>
          <a:off x="6921500" y="14722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27966</xdr:rowOff>
    </xdr:from>
    <xdr:to>
      <xdr:col>41</xdr:col>
      <xdr:colOff>50800</xdr:colOff>
      <xdr:row>86</xdr:row>
      <xdr:rowOff>28194</xdr:rowOff>
    </xdr:to>
    <xdr:cxnSp macro="">
      <xdr:nvCxnSpPr>
        <xdr:cNvPr id="370" name="直線コネクタ 369">
          <a:extLst>
            <a:ext uri="{FF2B5EF4-FFF2-40B4-BE49-F238E27FC236}">
              <a16:creationId xmlns:a16="http://schemas.microsoft.com/office/drawing/2014/main" id="{00000000-0008-0000-0E00-000072010000}"/>
            </a:ext>
          </a:extLst>
        </xdr:cNvPr>
        <xdr:cNvCxnSpPr/>
      </xdr:nvCxnSpPr>
      <xdr:spPr>
        <a:xfrm flipV="1">
          <a:off x="6972300" y="14772666"/>
          <a:ext cx="889000"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158766</xdr:rowOff>
    </xdr:from>
    <xdr:ext cx="469744" cy="259045"/>
    <xdr:sp macro="" textlink="">
      <xdr:nvSpPr>
        <xdr:cNvPr id="371" name="n_1aveValue【公営住宅】&#10;一人当たり面積">
          <a:extLst>
            <a:ext uri="{FF2B5EF4-FFF2-40B4-BE49-F238E27FC236}">
              <a16:creationId xmlns:a16="http://schemas.microsoft.com/office/drawing/2014/main" id="{00000000-0008-0000-0E00-000073010000}"/>
            </a:ext>
          </a:extLst>
        </xdr:cNvPr>
        <xdr:cNvSpPr txBox="1"/>
      </xdr:nvSpPr>
      <xdr:spPr>
        <a:xfrm>
          <a:off x="9391727" y="14217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166691</xdr:rowOff>
    </xdr:from>
    <xdr:ext cx="469744" cy="259045"/>
    <xdr:sp macro="" textlink="">
      <xdr:nvSpPr>
        <xdr:cNvPr id="372" name="n_2aveValue【公営住宅】&#10;一人当たり面積">
          <a:extLst>
            <a:ext uri="{FF2B5EF4-FFF2-40B4-BE49-F238E27FC236}">
              <a16:creationId xmlns:a16="http://schemas.microsoft.com/office/drawing/2014/main" id="{00000000-0008-0000-0E00-000074010000}"/>
            </a:ext>
          </a:extLst>
        </xdr:cNvPr>
        <xdr:cNvSpPr txBox="1"/>
      </xdr:nvSpPr>
      <xdr:spPr>
        <a:xfrm>
          <a:off x="8515427" y="14225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6824</xdr:rowOff>
    </xdr:from>
    <xdr:ext cx="469744" cy="259045"/>
    <xdr:sp macro="" textlink="">
      <xdr:nvSpPr>
        <xdr:cNvPr id="373" name="n_3aveValue【公営住宅】&#10;一人当たり面積">
          <a:extLst>
            <a:ext uri="{FF2B5EF4-FFF2-40B4-BE49-F238E27FC236}">
              <a16:creationId xmlns:a16="http://schemas.microsoft.com/office/drawing/2014/main" id="{00000000-0008-0000-0E00-000075010000}"/>
            </a:ext>
          </a:extLst>
        </xdr:cNvPr>
        <xdr:cNvSpPr txBox="1"/>
      </xdr:nvSpPr>
      <xdr:spPr>
        <a:xfrm>
          <a:off x="7626427" y="14237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158538</xdr:rowOff>
    </xdr:from>
    <xdr:ext cx="469744" cy="259045"/>
    <xdr:sp macro="" textlink="">
      <xdr:nvSpPr>
        <xdr:cNvPr id="374" name="n_4aveValue【公営住宅】&#10;一人当たり面積">
          <a:extLst>
            <a:ext uri="{FF2B5EF4-FFF2-40B4-BE49-F238E27FC236}">
              <a16:creationId xmlns:a16="http://schemas.microsoft.com/office/drawing/2014/main" id="{00000000-0008-0000-0E00-000076010000}"/>
            </a:ext>
          </a:extLst>
        </xdr:cNvPr>
        <xdr:cNvSpPr txBox="1"/>
      </xdr:nvSpPr>
      <xdr:spPr>
        <a:xfrm>
          <a:off x="6737427" y="14217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76216</xdr:rowOff>
    </xdr:from>
    <xdr:ext cx="469744" cy="259045"/>
    <xdr:sp macro="" textlink="">
      <xdr:nvSpPr>
        <xdr:cNvPr id="375" name="n_1mainValue【公営住宅】&#10;一人当たり面積">
          <a:extLst>
            <a:ext uri="{FF2B5EF4-FFF2-40B4-BE49-F238E27FC236}">
              <a16:creationId xmlns:a16="http://schemas.microsoft.com/office/drawing/2014/main" id="{00000000-0008-0000-0E00-000077010000}"/>
            </a:ext>
          </a:extLst>
        </xdr:cNvPr>
        <xdr:cNvSpPr txBox="1"/>
      </xdr:nvSpPr>
      <xdr:spPr>
        <a:xfrm>
          <a:off x="9391727" y="14820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77894</xdr:rowOff>
    </xdr:from>
    <xdr:ext cx="469744" cy="259045"/>
    <xdr:sp macro="" textlink="">
      <xdr:nvSpPr>
        <xdr:cNvPr id="376" name="n_2mainValue【公営住宅】&#10;一人当たり面積">
          <a:extLst>
            <a:ext uri="{FF2B5EF4-FFF2-40B4-BE49-F238E27FC236}">
              <a16:creationId xmlns:a16="http://schemas.microsoft.com/office/drawing/2014/main" id="{00000000-0008-0000-0E00-000078010000}"/>
            </a:ext>
          </a:extLst>
        </xdr:cNvPr>
        <xdr:cNvSpPr txBox="1"/>
      </xdr:nvSpPr>
      <xdr:spPr>
        <a:xfrm>
          <a:off x="8515427" y="14822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69893</xdr:rowOff>
    </xdr:from>
    <xdr:ext cx="469744" cy="259045"/>
    <xdr:sp macro="" textlink="">
      <xdr:nvSpPr>
        <xdr:cNvPr id="377" name="n_3mainValue【公営住宅】&#10;一人当たり面積">
          <a:extLst>
            <a:ext uri="{FF2B5EF4-FFF2-40B4-BE49-F238E27FC236}">
              <a16:creationId xmlns:a16="http://schemas.microsoft.com/office/drawing/2014/main" id="{00000000-0008-0000-0E00-000079010000}"/>
            </a:ext>
          </a:extLst>
        </xdr:cNvPr>
        <xdr:cNvSpPr txBox="1"/>
      </xdr:nvSpPr>
      <xdr:spPr>
        <a:xfrm>
          <a:off x="7626427" y="14814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70121</xdr:rowOff>
    </xdr:from>
    <xdr:ext cx="469744" cy="259045"/>
    <xdr:sp macro="" textlink="">
      <xdr:nvSpPr>
        <xdr:cNvPr id="378" name="n_4mainValue【公営住宅】&#10;一人当たり面積">
          <a:extLst>
            <a:ext uri="{FF2B5EF4-FFF2-40B4-BE49-F238E27FC236}">
              <a16:creationId xmlns:a16="http://schemas.microsoft.com/office/drawing/2014/main" id="{00000000-0008-0000-0E00-00007A010000}"/>
            </a:ext>
          </a:extLst>
        </xdr:cNvPr>
        <xdr:cNvSpPr txBox="1"/>
      </xdr:nvSpPr>
      <xdr:spPr>
        <a:xfrm>
          <a:off x="6737427" y="14814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00000000-0008-0000-0E00-00007B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00000000-0008-0000-0E00-00007C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00000000-0008-0000-0E00-00007D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00000000-0008-0000-0E00-00007E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00000000-0008-0000-0E00-00007F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00000000-0008-0000-0E00-000080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00000000-0008-0000-0E00-000081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00000000-0008-0000-0E00-000082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7" name="テキスト ボックス 386">
          <a:extLst>
            <a:ext uri="{FF2B5EF4-FFF2-40B4-BE49-F238E27FC236}">
              <a16:creationId xmlns:a16="http://schemas.microsoft.com/office/drawing/2014/main" id="{00000000-0008-0000-0E00-000083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8" name="直線コネクタ 387">
          <a:extLst>
            <a:ext uri="{FF2B5EF4-FFF2-40B4-BE49-F238E27FC236}">
              <a16:creationId xmlns:a16="http://schemas.microsoft.com/office/drawing/2014/main" id="{00000000-0008-0000-0E00-000084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9" name="テキスト ボックス 388">
          <a:extLst>
            <a:ext uri="{FF2B5EF4-FFF2-40B4-BE49-F238E27FC236}">
              <a16:creationId xmlns:a16="http://schemas.microsoft.com/office/drawing/2014/main" id="{00000000-0008-0000-0E00-000085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90" name="直線コネクタ 389">
          <a:extLst>
            <a:ext uri="{FF2B5EF4-FFF2-40B4-BE49-F238E27FC236}">
              <a16:creationId xmlns:a16="http://schemas.microsoft.com/office/drawing/2014/main" id="{00000000-0008-0000-0E00-00008601000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1" name="テキスト ボックス 390">
          <a:extLst>
            <a:ext uri="{FF2B5EF4-FFF2-40B4-BE49-F238E27FC236}">
              <a16:creationId xmlns:a16="http://schemas.microsoft.com/office/drawing/2014/main" id="{00000000-0008-0000-0E00-000087010000}"/>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2" name="直線コネクタ 391">
          <a:extLst>
            <a:ext uri="{FF2B5EF4-FFF2-40B4-BE49-F238E27FC236}">
              <a16:creationId xmlns:a16="http://schemas.microsoft.com/office/drawing/2014/main" id="{00000000-0008-0000-0E00-000088010000}"/>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3" name="テキスト ボックス 392">
          <a:extLst>
            <a:ext uri="{FF2B5EF4-FFF2-40B4-BE49-F238E27FC236}">
              <a16:creationId xmlns:a16="http://schemas.microsoft.com/office/drawing/2014/main" id="{00000000-0008-0000-0E00-000089010000}"/>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4" name="直線コネクタ 393">
          <a:extLst>
            <a:ext uri="{FF2B5EF4-FFF2-40B4-BE49-F238E27FC236}">
              <a16:creationId xmlns:a16="http://schemas.microsoft.com/office/drawing/2014/main" id="{00000000-0008-0000-0E00-00008A01000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5" name="テキスト ボックス 394">
          <a:extLst>
            <a:ext uri="{FF2B5EF4-FFF2-40B4-BE49-F238E27FC236}">
              <a16:creationId xmlns:a16="http://schemas.microsoft.com/office/drawing/2014/main" id="{00000000-0008-0000-0E00-00008B010000}"/>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6" name="直線コネクタ 395">
          <a:extLst>
            <a:ext uri="{FF2B5EF4-FFF2-40B4-BE49-F238E27FC236}">
              <a16:creationId xmlns:a16="http://schemas.microsoft.com/office/drawing/2014/main" id="{00000000-0008-0000-0E00-00008C010000}"/>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7" name="テキスト ボックス 396">
          <a:extLst>
            <a:ext uri="{FF2B5EF4-FFF2-40B4-BE49-F238E27FC236}">
              <a16:creationId xmlns:a16="http://schemas.microsoft.com/office/drawing/2014/main" id="{00000000-0008-0000-0E00-00008D01000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8" name="直線コネクタ 397">
          <a:extLst>
            <a:ext uri="{FF2B5EF4-FFF2-40B4-BE49-F238E27FC236}">
              <a16:creationId xmlns:a16="http://schemas.microsoft.com/office/drawing/2014/main" id="{00000000-0008-0000-0E00-00008E010000}"/>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9" name="テキスト ボックス 398">
          <a:extLst>
            <a:ext uri="{FF2B5EF4-FFF2-40B4-BE49-F238E27FC236}">
              <a16:creationId xmlns:a16="http://schemas.microsoft.com/office/drawing/2014/main" id="{00000000-0008-0000-0E00-00008F01000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400" name="直線コネクタ 399">
          <a:extLst>
            <a:ext uri="{FF2B5EF4-FFF2-40B4-BE49-F238E27FC236}">
              <a16:creationId xmlns:a16="http://schemas.microsoft.com/office/drawing/2014/main" id="{00000000-0008-0000-0E00-000090010000}"/>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1" name="テキスト ボックス 400">
          <a:extLst>
            <a:ext uri="{FF2B5EF4-FFF2-40B4-BE49-F238E27FC236}">
              <a16:creationId xmlns:a16="http://schemas.microsoft.com/office/drawing/2014/main" id="{00000000-0008-0000-0E00-000091010000}"/>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2" name="直線コネクタ 401">
          <a:extLst>
            <a:ext uri="{FF2B5EF4-FFF2-40B4-BE49-F238E27FC236}">
              <a16:creationId xmlns:a16="http://schemas.microsoft.com/office/drawing/2014/main" id="{00000000-0008-0000-0E00-000092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3" name="【港湾・漁港】&#10;有形固定資産減価償却率グラフ枠">
          <a:extLst>
            <a:ext uri="{FF2B5EF4-FFF2-40B4-BE49-F238E27FC236}">
              <a16:creationId xmlns:a16="http://schemas.microsoft.com/office/drawing/2014/main" id="{00000000-0008-0000-0E00-000093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133350</xdr:rowOff>
    </xdr:from>
    <xdr:to>
      <xdr:col>24</xdr:col>
      <xdr:colOff>62865</xdr:colOff>
      <xdr:row>109</xdr:row>
      <xdr:rowOff>35379</xdr:rowOff>
    </xdr:to>
    <xdr:cxnSp macro="">
      <xdr:nvCxnSpPr>
        <xdr:cNvPr id="404" name="直線コネクタ 403">
          <a:extLst>
            <a:ext uri="{FF2B5EF4-FFF2-40B4-BE49-F238E27FC236}">
              <a16:creationId xmlns:a16="http://schemas.microsoft.com/office/drawing/2014/main" id="{00000000-0008-0000-0E00-000094010000}"/>
            </a:ext>
          </a:extLst>
        </xdr:cNvPr>
        <xdr:cNvCxnSpPr/>
      </xdr:nvCxnSpPr>
      <xdr:spPr>
        <a:xfrm flipV="1">
          <a:off x="4634865" y="17278350"/>
          <a:ext cx="0" cy="14450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5" name="【港湾・漁港】&#10;有形固定資産減価償却率最小値テキスト">
          <a:extLst>
            <a:ext uri="{FF2B5EF4-FFF2-40B4-BE49-F238E27FC236}">
              <a16:creationId xmlns:a16="http://schemas.microsoft.com/office/drawing/2014/main" id="{00000000-0008-0000-0E00-000095010000}"/>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6" name="直線コネクタ 405">
          <a:extLst>
            <a:ext uri="{FF2B5EF4-FFF2-40B4-BE49-F238E27FC236}">
              <a16:creationId xmlns:a16="http://schemas.microsoft.com/office/drawing/2014/main" id="{00000000-0008-0000-0E00-000096010000}"/>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80027</xdr:rowOff>
    </xdr:from>
    <xdr:ext cx="405111" cy="259045"/>
    <xdr:sp macro="" textlink="">
      <xdr:nvSpPr>
        <xdr:cNvPr id="407" name="【港湾・漁港】&#10;有形固定資産減価償却率最大値テキスト">
          <a:extLst>
            <a:ext uri="{FF2B5EF4-FFF2-40B4-BE49-F238E27FC236}">
              <a16:creationId xmlns:a16="http://schemas.microsoft.com/office/drawing/2014/main" id="{00000000-0008-0000-0E00-000097010000}"/>
            </a:ext>
          </a:extLst>
        </xdr:cNvPr>
        <xdr:cNvSpPr txBox="1"/>
      </xdr:nvSpPr>
      <xdr:spPr>
        <a:xfrm>
          <a:off x="4673600" y="17053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133350</xdr:rowOff>
    </xdr:from>
    <xdr:to>
      <xdr:col>24</xdr:col>
      <xdr:colOff>152400</xdr:colOff>
      <xdr:row>100</xdr:row>
      <xdr:rowOff>133350</xdr:rowOff>
    </xdr:to>
    <xdr:cxnSp macro="">
      <xdr:nvCxnSpPr>
        <xdr:cNvPr id="408" name="直線コネクタ 407">
          <a:extLst>
            <a:ext uri="{FF2B5EF4-FFF2-40B4-BE49-F238E27FC236}">
              <a16:creationId xmlns:a16="http://schemas.microsoft.com/office/drawing/2014/main" id="{00000000-0008-0000-0E00-000098010000}"/>
            </a:ext>
          </a:extLst>
        </xdr:cNvPr>
        <xdr:cNvCxnSpPr/>
      </xdr:nvCxnSpPr>
      <xdr:spPr>
        <a:xfrm>
          <a:off x="4546600" y="17278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49547</xdr:rowOff>
    </xdr:from>
    <xdr:ext cx="405111" cy="259045"/>
    <xdr:sp macro="" textlink="">
      <xdr:nvSpPr>
        <xdr:cNvPr id="409" name="【港湾・漁港】&#10;有形固定資産減価償却率平均値テキスト">
          <a:extLst>
            <a:ext uri="{FF2B5EF4-FFF2-40B4-BE49-F238E27FC236}">
              <a16:creationId xmlns:a16="http://schemas.microsoft.com/office/drawing/2014/main" id="{00000000-0008-0000-0E00-000099010000}"/>
            </a:ext>
          </a:extLst>
        </xdr:cNvPr>
        <xdr:cNvSpPr txBox="1"/>
      </xdr:nvSpPr>
      <xdr:spPr>
        <a:xfrm>
          <a:off x="4673600" y="18051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71120</xdr:rowOff>
    </xdr:from>
    <xdr:to>
      <xdr:col>24</xdr:col>
      <xdr:colOff>114300</xdr:colOff>
      <xdr:row>106</xdr:row>
      <xdr:rowOff>1270</xdr:rowOff>
    </xdr:to>
    <xdr:sp macro="" textlink="">
      <xdr:nvSpPr>
        <xdr:cNvPr id="410" name="フローチャート: 判断 409">
          <a:extLst>
            <a:ext uri="{FF2B5EF4-FFF2-40B4-BE49-F238E27FC236}">
              <a16:creationId xmlns:a16="http://schemas.microsoft.com/office/drawing/2014/main" id="{00000000-0008-0000-0E00-00009A010000}"/>
            </a:ext>
          </a:extLst>
        </xdr:cNvPr>
        <xdr:cNvSpPr/>
      </xdr:nvSpPr>
      <xdr:spPr>
        <a:xfrm>
          <a:off x="4584700" y="1807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87449</xdr:rowOff>
    </xdr:from>
    <xdr:to>
      <xdr:col>20</xdr:col>
      <xdr:colOff>38100</xdr:colOff>
      <xdr:row>106</xdr:row>
      <xdr:rowOff>17599</xdr:rowOff>
    </xdr:to>
    <xdr:sp macro="" textlink="">
      <xdr:nvSpPr>
        <xdr:cNvPr id="411" name="フローチャート: 判断 410">
          <a:extLst>
            <a:ext uri="{FF2B5EF4-FFF2-40B4-BE49-F238E27FC236}">
              <a16:creationId xmlns:a16="http://schemas.microsoft.com/office/drawing/2014/main" id="{00000000-0008-0000-0E00-00009B010000}"/>
            </a:ext>
          </a:extLst>
        </xdr:cNvPr>
        <xdr:cNvSpPr/>
      </xdr:nvSpPr>
      <xdr:spPr>
        <a:xfrm>
          <a:off x="3746500" y="18089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35198</xdr:rowOff>
    </xdr:from>
    <xdr:to>
      <xdr:col>15</xdr:col>
      <xdr:colOff>101600</xdr:colOff>
      <xdr:row>105</xdr:row>
      <xdr:rowOff>136798</xdr:rowOff>
    </xdr:to>
    <xdr:sp macro="" textlink="">
      <xdr:nvSpPr>
        <xdr:cNvPr id="412" name="フローチャート: 判断 411">
          <a:extLst>
            <a:ext uri="{FF2B5EF4-FFF2-40B4-BE49-F238E27FC236}">
              <a16:creationId xmlns:a16="http://schemas.microsoft.com/office/drawing/2014/main" id="{00000000-0008-0000-0E00-00009C010000}"/>
            </a:ext>
          </a:extLst>
        </xdr:cNvPr>
        <xdr:cNvSpPr/>
      </xdr:nvSpPr>
      <xdr:spPr>
        <a:xfrm>
          <a:off x="2857500" y="1803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907</xdr:rowOff>
    </xdr:from>
    <xdr:to>
      <xdr:col>10</xdr:col>
      <xdr:colOff>165100</xdr:colOff>
      <xdr:row>105</xdr:row>
      <xdr:rowOff>102507</xdr:rowOff>
    </xdr:to>
    <xdr:sp macro="" textlink="">
      <xdr:nvSpPr>
        <xdr:cNvPr id="413" name="フローチャート: 判断 412">
          <a:extLst>
            <a:ext uri="{FF2B5EF4-FFF2-40B4-BE49-F238E27FC236}">
              <a16:creationId xmlns:a16="http://schemas.microsoft.com/office/drawing/2014/main" id="{00000000-0008-0000-0E00-00009D010000}"/>
            </a:ext>
          </a:extLst>
        </xdr:cNvPr>
        <xdr:cNvSpPr/>
      </xdr:nvSpPr>
      <xdr:spPr>
        <a:xfrm>
          <a:off x="1968500" y="18003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25400</xdr:rowOff>
    </xdr:from>
    <xdr:to>
      <xdr:col>6</xdr:col>
      <xdr:colOff>38100</xdr:colOff>
      <xdr:row>105</xdr:row>
      <xdr:rowOff>127000</xdr:rowOff>
    </xdr:to>
    <xdr:sp macro="" textlink="">
      <xdr:nvSpPr>
        <xdr:cNvPr id="414" name="フローチャート: 判断 413">
          <a:extLst>
            <a:ext uri="{FF2B5EF4-FFF2-40B4-BE49-F238E27FC236}">
              <a16:creationId xmlns:a16="http://schemas.microsoft.com/office/drawing/2014/main" id="{00000000-0008-0000-0E00-00009E010000}"/>
            </a:ext>
          </a:extLst>
        </xdr:cNvPr>
        <xdr:cNvSpPr/>
      </xdr:nvSpPr>
      <xdr:spPr>
        <a:xfrm>
          <a:off x="1079500" y="1802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00000000-0008-0000-0E00-00009F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00000000-0008-0000-0E00-0000A0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00000000-0008-0000-0E00-0000A1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00000000-0008-0000-0E00-0000A2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00000000-0008-0000-0E00-0000A3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120106</xdr:rowOff>
    </xdr:from>
    <xdr:to>
      <xdr:col>24</xdr:col>
      <xdr:colOff>114300</xdr:colOff>
      <xdr:row>104</xdr:row>
      <xdr:rowOff>50256</xdr:rowOff>
    </xdr:to>
    <xdr:sp macro="" textlink="">
      <xdr:nvSpPr>
        <xdr:cNvPr id="420" name="楕円 419">
          <a:extLst>
            <a:ext uri="{FF2B5EF4-FFF2-40B4-BE49-F238E27FC236}">
              <a16:creationId xmlns:a16="http://schemas.microsoft.com/office/drawing/2014/main" id="{00000000-0008-0000-0E00-0000A4010000}"/>
            </a:ext>
          </a:extLst>
        </xdr:cNvPr>
        <xdr:cNvSpPr/>
      </xdr:nvSpPr>
      <xdr:spPr>
        <a:xfrm>
          <a:off x="4584700" y="17779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142983</xdr:rowOff>
    </xdr:from>
    <xdr:ext cx="405111" cy="259045"/>
    <xdr:sp macro="" textlink="">
      <xdr:nvSpPr>
        <xdr:cNvPr id="421" name="【港湾・漁港】&#10;有形固定資産減価償却率該当値テキスト">
          <a:extLst>
            <a:ext uri="{FF2B5EF4-FFF2-40B4-BE49-F238E27FC236}">
              <a16:creationId xmlns:a16="http://schemas.microsoft.com/office/drawing/2014/main" id="{00000000-0008-0000-0E00-0000A5010000}"/>
            </a:ext>
          </a:extLst>
        </xdr:cNvPr>
        <xdr:cNvSpPr txBox="1"/>
      </xdr:nvSpPr>
      <xdr:spPr>
        <a:xfrm>
          <a:off x="4673600" y="176308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85816</xdr:rowOff>
    </xdr:from>
    <xdr:to>
      <xdr:col>20</xdr:col>
      <xdr:colOff>38100</xdr:colOff>
      <xdr:row>104</xdr:row>
      <xdr:rowOff>15966</xdr:rowOff>
    </xdr:to>
    <xdr:sp macro="" textlink="">
      <xdr:nvSpPr>
        <xdr:cNvPr id="422" name="楕円 421">
          <a:extLst>
            <a:ext uri="{FF2B5EF4-FFF2-40B4-BE49-F238E27FC236}">
              <a16:creationId xmlns:a16="http://schemas.microsoft.com/office/drawing/2014/main" id="{00000000-0008-0000-0E00-0000A6010000}"/>
            </a:ext>
          </a:extLst>
        </xdr:cNvPr>
        <xdr:cNvSpPr/>
      </xdr:nvSpPr>
      <xdr:spPr>
        <a:xfrm>
          <a:off x="3746500" y="17745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136616</xdr:rowOff>
    </xdr:from>
    <xdr:to>
      <xdr:col>24</xdr:col>
      <xdr:colOff>63500</xdr:colOff>
      <xdr:row>103</xdr:row>
      <xdr:rowOff>170906</xdr:rowOff>
    </xdr:to>
    <xdr:cxnSp macro="">
      <xdr:nvCxnSpPr>
        <xdr:cNvPr id="423" name="直線コネクタ 422">
          <a:extLst>
            <a:ext uri="{FF2B5EF4-FFF2-40B4-BE49-F238E27FC236}">
              <a16:creationId xmlns:a16="http://schemas.microsoft.com/office/drawing/2014/main" id="{00000000-0008-0000-0E00-0000A7010000}"/>
            </a:ext>
          </a:extLst>
        </xdr:cNvPr>
        <xdr:cNvCxnSpPr/>
      </xdr:nvCxnSpPr>
      <xdr:spPr>
        <a:xfrm>
          <a:off x="3797300" y="17795966"/>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49893</xdr:rowOff>
    </xdr:from>
    <xdr:to>
      <xdr:col>15</xdr:col>
      <xdr:colOff>101600</xdr:colOff>
      <xdr:row>103</xdr:row>
      <xdr:rowOff>151493</xdr:rowOff>
    </xdr:to>
    <xdr:sp macro="" textlink="">
      <xdr:nvSpPr>
        <xdr:cNvPr id="424" name="楕円 423">
          <a:extLst>
            <a:ext uri="{FF2B5EF4-FFF2-40B4-BE49-F238E27FC236}">
              <a16:creationId xmlns:a16="http://schemas.microsoft.com/office/drawing/2014/main" id="{00000000-0008-0000-0E00-0000A8010000}"/>
            </a:ext>
          </a:extLst>
        </xdr:cNvPr>
        <xdr:cNvSpPr/>
      </xdr:nvSpPr>
      <xdr:spPr>
        <a:xfrm>
          <a:off x="2857500" y="17709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100693</xdr:rowOff>
    </xdr:from>
    <xdr:to>
      <xdr:col>19</xdr:col>
      <xdr:colOff>177800</xdr:colOff>
      <xdr:row>103</xdr:row>
      <xdr:rowOff>136616</xdr:rowOff>
    </xdr:to>
    <xdr:cxnSp macro="">
      <xdr:nvCxnSpPr>
        <xdr:cNvPr id="425" name="直線コネクタ 424">
          <a:extLst>
            <a:ext uri="{FF2B5EF4-FFF2-40B4-BE49-F238E27FC236}">
              <a16:creationId xmlns:a16="http://schemas.microsoft.com/office/drawing/2014/main" id="{00000000-0008-0000-0E00-0000A9010000}"/>
            </a:ext>
          </a:extLst>
        </xdr:cNvPr>
        <xdr:cNvCxnSpPr/>
      </xdr:nvCxnSpPr>
      <xdr:spPr>
        <a:xfrm>
          <a:off x="2908300" y="17760043"/>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13970</xdr:rowOff>
    </xdr:from>
    <xdr:to>
      <xdr:col>10</xdr:col>
      <xdr:colOff>165100</xdr:colOff>
      <xdr:row>103</xdr:row>
      <xdr:rowOff>115570</xdr:rowOff>
    </xdr:to>
    <xdr:sp macro="" textlink="">
      <xdr:nvSpPr>
        <xdr:cNvPr id="426" name="楕円 425">
          <a:extLst>
            <a:ext uri="{FF2B5EF4-FFF2-40B4-BE49-F238E27FC236}">
              <a16:creationId xmlns:a16="http://schemas.microsoft.com/office/drawing/2014/main" id="{00000000-0008-0000-0E00-0000AA010000}"/>
            </a:ext>
          </a:extLst>
        </xdr:cNvPr>
        <xdr:cNvSpPr/>
      </xdr:nvSpPr>
      <xdr:spPr>
        <a:xfrm>
          <a:off x="1968500" y="1767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64770</xdr:rowOff>
    </xdr:from>
    <xdr:to>
      <xdr:col>15</xdr:col>
      <xdr:colOff>50800</xdr:colOff>
      <xdr:row>103</xdr:row>
      <xdr:rowOff>100693</xdr:rowOff>
    </xdr:to>
    <xdr:cxnSp macro="">
      <xdr:nvCxnSpPr>
        <xdr:cNvPr id="427" name="直線コネクタ 426">
          <a:extLst>
            <a:ext uri="{FF2B5EF4-FFF2-40B4-BE49-F238E27FC236}">
              <a16:creationId xmlns:a16="http://schemas.microsoft.com/office/drawing/2014/main" id="{00000000-0008-0000-0E00-0000AB010000}"/>
            </a:ext>
          </a:extLst>
        </xdr:cNvPr>
        <xdr:cNvCxnSpPr/>
      </xdr:nvCxnSpPr>
      <xdr:spPr>
        <a:xfrm>
          <a:off x="2019300" y="17724120"/>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169092</xdr:rowOff>
    </xdr:from>
    <xdr:to>
      <xdr:col>6</xdr:col>
      <xdr:colOff>38100</xdr:colOff>
      <xdr:row>103</xdr:row>
      <xdr:rowOff>99242</xdr:rowOff>
    </xdr:to>
    <xdr:sp macro="" textlink="">
      <xdr:nvSpPr>
        <xdr:cNvPr id="428" name="楕円 427">
          <a:extLst>
            <a:ext uri="{FF2B5EF4-FFF2-40B4-BE49-F238E27FC236}">
              <a16:creationId xmlns:a16="http://schemas.microsoft.com/office/drawing/2014/main" id="{00000000-0008-0000-0E00-0000AC010000}"/>
            </a:ext>
          </a:extLst>
        </xdr:cNvPr>
        <xdr:cNvSpPr/>
      </xdr:nvSpPr>
      <xdr:spPr>
        <a:xfrm>
          <a:off x="1079500" y="17656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48442</xdr:rowOff>
    </xdr:from>
    <xdr:to>
      <xdr:col>10</xdr:col>
      <xdr:colOff>114300</xdr:colOff>
      <xdr:row>103</xdr:row>
      <xdr:rowOff>64770</xdr:rowOff>
    </xdr:to>
    <xdr:cxnSp macro="">
      <xdr:nvCxnSpPr>
        <xdr:cNvPr id="429" name="直線コネクタ 428">
          <a:extLst>
            <a:ext uri="{FF2B5EF4-FFF2-40B4-BE49-F238E27FC236}">
              <a16:creationId xmlns:a16="http://schemas.microsoft.com/office/drawing/2014/main" id="{00000000-0008-0000-0E00-0000AD010000}"/>
            </a:ext>
          </a:extLst>
        </xdr:cNvPr>
        <xdr:cNvCxnSpPr/>
      </xdr:nvCxnSpPr>
      <xdr:spPr>
        <a:xfrm>
          <a:off x="1130300" y="17707792"/>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106</xdr:row>
      <xdr:rowOff>8726</xdr:rowOff>
    </xdr:from>
    <xdr:ext cx="405111" cy="259045"/>
    <xdr:sp macro="" textlink="">
      <xdr:nvSpPr>
        <xdr:cNvPr id="430" name="n_1aveValue【港湾・漁港】&#10;有形固定資産減価償却率">
          <a:extLst>
            <a:ext uri="{FF2B5EF4-FFF2-40B4-BE49-F238E27FC236}">
              <a16:creationId xmlns:a16="http://schemas.microsoft.com/office/drawing/2014/main" id="{00000000-0008-0000-0E00-0000AE010000}"/>
            </a:ext>
          </a:extLst>
        </xdr:cNvPr>
        <xdr:cNvSpPr txBox="1"/>
      </xdr:nvSpPr>
      <xdr:spPr>
        <a:xfrm>
          <a:off x="3582044" y="181824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127925</xdr:rowOff>
    </xdr:from>
    <xdr:ext cx="405111" cy="259045"/>
    <xdr:sp macro="" textlink="">
      <xdr:nvSpPr>
        <xdr:cNvPr id="431" name="n_2aveValue【港湾・漁港】&#10;有形固定資産減価償却率">
          <a:extLst>
            <a:ext uri="{FF2B5EF4-FFF2-40B4-BE49-F238E27FC236}">
              <a16:creationId xmlns:a16="http://schemas.microsoft.com/office/drawing/2014/main" id="{00000000-0008-0000-0E00-0000AF010000}"/>
            </a:ext>
          </a:extLst>
        </xdr:cNvPr>
        <xdr:cNvSpPr txBox="1"/>
      </xdr:nvSpPr>
      <xdr:spPr>
        <a:xfrm>
          <a:off x="2705744" y="18130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93634</xdr:rowOff>
    </xdr:from>
    <xdr:ext cx="405111" cy="259045"/>
    <xdr:sp macro="" textlink="">
      <xdr:nvSpPr>
        <xdr:cNvPr id="432" name="n_3aveValue【港湾・漁港】&#10;有形固定資産減価償却率">
          <a:extLst>
            <a:ext uri="{FF2B5EF4-FFF2-40B4-BE49-F238E27FC236}">
              <a16:creationId xmlns:a16="http://schemas.microsoft.com/office/drawing/2014/main" id="{00000000-0008-0000-0E00-0000B0010000}"/>
            </a:ext>
          </a:extLst>
        </xdr:cNvPr>
        <xdr:cNvSpPr txBox="1"/>
      </xdr:nvSpPr>
      <xdr:spPr>
        <a:xfrm>
          <a:off x="1816744" y="18095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118127</xdr:rowOff>
    </xdr:from>
    <xdr:ext cx="405111" cy="259045"/>
    <xdr:sp macro="" textlink="">
      <xdr:nvSpPr>
        <xdr:cNvPr id="433" name="n_4aveValue【港湾・漁港】&#10;有形固定資産減価償却率">
          <a:extLst>
            <a:ext uri="{FF2B5EF4-FFF2-40B4-BE49-F238E27FC236}">
              <a16:creationId xmlns:a16="http://schemas.microsoft.com/office/drawing/2014/main" id="{00000000-0008-0000-0E00-0000B1010000}"/>
            </a:ext>
          </a:extLst>
        </xdr:cNvPr>
        <xdr:cNvSpPr txBox="1"/>
      </xdr:nvSpPr>
      <xdr:spPr>
        <a:xfrm>
          <a:off x="927744" y="1812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32493</xdr:rowOff>
    </xdr:from>
    <xdr:ext cx="405111" cy="259045"/>
    <xdr:sp macro="" textlink="">
      <xdr:nvSpPr>
        <xdr:cNvPr id="434" name="n_1mainValue【港湾・漁港】&#10;有形固定資産減価償却率">
          <a:extLst>
            <a:ext uri="{FF2B5EF4-FFF2-40B4-BE49-F238E27FC236}">
              <a16:creationId xmlns:a16="http://schemas.microsoft.com/office/drawing/2014/main" id="{00000000-0008-0000-0E00-0000B2010000}"/>
            </a:ext>
          </a:extLst>
        </xdr:cNvPr>
        <xdr:cNvSpPr txBox="1"/>
      </xdr:nvSpPr>
      <xdr:spPr>
        <a:xfrm>
          <a:off x="3582044" y="17520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168020</xdr:rowOff>
    </xdr:from>
    <xdr:ext cx="405111" cy="259045"/>
    <xdr:sp macro="" textlink="">
      <xdr:nvSpPr>
        <xdr:cNvPr id="435" name="n_2mainValue【港湾・漁港】&#10;有形固定資産減価償却率">
          <a:extLst>
            <a:ext uri="{FF2B5EF4-FFF2-40B4-BE49-F238E27FC236}">
              <a16:creationId xmlns:a16="http://schemas.microsoft.com/office/drawing/2014/main" id="{00000000-0008-0000-0E00-0000B3010000}"/>
            </a:ext>
          </a:extLst>
        </xdr:cNvPr>
        <xdr:cNvSpPr txBox="1"/>
      </xdr:nvSpPr>
      <xdr:spPr>
        <a:xfrm>
          <a:off x="2705744" y="17484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132097</xdr:rowOff>
    </xdr:from>
    <xdr:ext cx="405111" cy="259045"/>
    <xdr:sp macro="" textlink="">
      <xdr:nvSpPr>
        <xdr:cNvPr id="436" name="n_3mainValue【港湾・漁港】&#10;有形固定資産減価償却率">
          <a:extLst>
            <a:ext uri="{FF2B5EF4-FFF2-40B4-BE49-F238E27FC236}">
              <a16:creationId xmlns:a16="http://schemas.microsoft.com/office/drawing/2014/main" id="{00000000-0008-0000-0E00-0000B4010000}"/>
            </a:ext>
          </a:extLst>
        </xdr:cNvPr>
        <xdr:cNvSpPr txBox="1"/>
      </xdr:nvSpPr>
      <xdr:spPr>
        <a:xfrm>
          <a:off x="1816744" y="1744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115769</xdr:rowOff>
    </xdr:from>
    <xdr:ext cx="405111" cy="259045"/>
    <xdr:sp macro="" textlink="">
      <xdr:nvSpPr>
        <xdr:cNvPr id="437" name="n_4mainValue【港湾・漁港】&#10;有形固定資産減価償却率">
          <a:extLst>
            <a:ext uri="{FF2B5EF4-FFF2-40B4-BE49-F238E27FC236}">
              <a16:creationId xmlns:a16="http://schemas.microsoft.com/office/drawing/2014/main" id="{00000000-0008-0000-0E00-0000B5010000}"/>
            </a:ext>
          </a:extLst>
        </xdr:cNvPr>
        <xdr:cNvSpPr txBox="1"/>
      </xdr:nvSpPr>
      <xdr:spPr>
        <a:xfrm>
          <a:off x="927744" y="17432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8" name="正方形/長方形 437">
          <a:extLst>
            <a:ext uri="{FF2B5EF4-FFF2-40B4-BE49-F238E27FC236}">
              <a16:creationId xmlns:a16="http://schemas.microsoft.com/office/drawing/2014/main" id="{00000000-0008-0000-0E00-0000B6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9" name="正方形/長方形 438">
          <a:extLst>
            <a:ext uri="{FF2B5EF4-FFF2-40B4-BE49-F238E27FC236}">
              <a16:creationId xmlns:a16="http://schemas.microsoft.com/office/drawing/2014/main" id="{00000000-0008-0000-0E00-0000B7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0" name="正方形/長方形 439">
          <a:extLst>
            <a:ext uri="{FF2B5EF4-FFF2-40B4-BE49-F238E27FC236}">
              <a16:creationId xmlns:a16="http://schemas.microsoft.com/office/drawing/2014/main" id="{00000000-0008-0000-0E00-0000B8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1" name="正方形/長方形 440">
          <a:extLst>
            <a:ext uri="{FF2B5EF4-FFF2-40B4-BE49-F238E27FC236}">
              <a16:creationId xmlns:a16="http://schemas.microsoft.com/office/drawing/2014/main" id="{00000000-0008-0000-0E00-0000B9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2" name="正方形/長方形 441">
          <a:extLst>
            <a:ext uri="{FF2B5EF4-FFF2-40B4-BE49-F238E27FC236}">
              <a16:creationId xmlns:a16="http://schemas.microsoft.com/office/drawing/2014/main" id="{00000000-0008-0000-0E00-0000BA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3" name="正方形/長方形 442">
          <a:extLst>
            <a:ext uri="{FF2B5EF4-FFF2-40B4-BE49-F238E27FC236}">
              <a16:creationId xmlns:a16="http://schemas.microsoft.com/office/drawing/2014/main" id="{00000000-0008-0000-0E00-0000BB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4" name="正方形/長方形 443">
          <a:extLst>
            <a:ext uri="{FF2B5EF4-FFF2-40B4-BE49-F238E27FC236}">
              <a16:creationId xmlns:a16="http://schemas.microsoft.com/office/drawing/2014/main" id="{00000000-0008-0000-0E00-0000BC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5" name="正方形/長方形 444">
          <a:extLst>
            <a:ext uri="{FF2B5EF4-FFF2-40B4-BE49-F238E27FC236}">
              <a16:creationId xmlns:a16="http://schemas.microsoft.com/office/drawing/2014/main" id="{00000000-0008-0000-0E00-0000BD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6" name="テキスト ボックス 445">
          <a:extLst>
            <a:ext uri="{FF2B5EF4-FFF2-40B4-BE49-F238E27FC236}">
              <a16:creationId xmlns:a16="http://schemas.microsoft.com/office/drawing/2014/main" id="{00000000-0008-0000-0E00-0000BE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7" name="直線コネクタ 446">
          <a:extLst>
            <a:ext uri="{FF2B5EF4-FFF2-40B4-BE49-F238E27FC236}">
              <a16:creationId xmlns:a16="http://schemas.microsoft.com/office/drawing/2014/main" id="{00000000-0008-0000-0E00-0000BF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8" name="直線コネクタ 447">
          <a:extLst>
            <a:ext uri="{FF2B5EF4-FFF2-40B4-BE49-F238E27FC236}">
              <a16:creationId xmlns:a16="http://schemas.microsoft.com/office/drawing/2014/main" id="{00000000-0008-0000-0E00-0000C0010000}"/>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49" name="テキスト ボックス 448">
          <a:extLst>
            <a:ext uri="{FF2B5EF4-FFF2-40B4-BE49-F238E27FC236}">
              <a16:creationId xmlns:a16="http://schemas.microsoft.com/office/drawing/2014/main" id="{00000000-0008-0000-0E00-0000C1010000}"/>
            </a:ext>
          </a:extLst>
        </xdr:cNvPr>
        <xdr:cNvSpPr txBox="1"/>
      </xdr:nvSpPr>
      <xdr:spPr>
        <a:xfrm>
          <a:off x="6355214" y="1852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50" name="直線コネクタ 449">
          <a:extLst>
            <a:ext uri="{FF2B5EF4-FFF2-40B4-BE49-F238E27FC236}">
              <a16:creationId xmlns:a16="http://schemas.microsoft.com/office/drawing/2014/main" id="{00000000-0008-0000-0E00-0000C201000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105</xdr:row>
      <xdr:rowOff>143527</xdr:rowOff>
    </xdr:from>
    <xdr:ext cx="685572" cy="259045"/>
    <xdr:sp macro="" textlink="">
      <xdr:nvSpPr>
        <xdr:cNvPr id="451" name="テキスト ボックス 450">
          <a:extLst>
            <a:ext uri="{FF2B5EF4-FFF2-40B4-BE49-F238E27FC236}">
              <a16:creationId xmlns:a16="http://schemas.microsoft.com/office/drawing/2014/main" id="{00000000-0008-0000-0E00-0000C3010000}"/>
            </a:ext>
          </a:extLst>
        </xdr:cNvPr>
        <xdr:cNvSpPr txBox="1"/>
      </xdr:nvSpPr>
      <xdr:spPr>
        <a:xfrm>
          <a:off x="5918428" y="1814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2" name="直線コネクタ 451">
          <a:extLst>
            <a:ext uri="{FF2B5EF4-FFF2-40B4-BE49-F238E27FC236}">
              <a16:creationId xmlns:a16="http://schemas.microsoft.com/office/drawing/2014/main" id="{00000000-0008-0000-0E00-0000C401000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103</xdr:row>
      <xdr:rowOff>105427</xdr:rowOff>
    </xdr:from>
    <xdr:ext cx="685572" cy="259045"/>
    <xdr:sp macro="" textlink="">
      <xdr:nvSpPr>
        <xdr:cNvPr id="453" name="テキスト ボックス 452">
          <a:extLst>
            <a:ext uri="{FF2B5EF4-FFF2-40B4-BE49-F238E27FC236}">
              <a16:creationId xmlns:a16="http://schemas.microsoft.com/office/drawing/2014/main" id="{00000000-0008-0000-0E00-0000C5010000}"/>
            </a:ext>
          </a:extLst>
        </xdr:cNvPr>
        <xdr:cNvSpPr txBox="1"/>
      </xdr:nvSpPr>
      <xdr:spPr>
        <a:xfrm>
          <a:off x="5918428" y="177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4" name="直線コネクタ 453">
          <a:extLst>
            <a:ext uri="{FF2B5EF4-FFF2-40B4-BE49-F238E27FC236}">
              <a16:creationId xmlns:a16="http://schemas.microsoft.com/office/drawing/2014/main" id="{00000000-0008-0000-0E00-0000C601000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101</xdr:row>
      <xdr:rowOff>67327</xdr:rowOff>
    </xdr:from>
    <xdr:ext cx="685572" cy="259045"/>
    <xdr:sp macro="" textlink="">
      <xdr:nvSpPr>
        <xdr:cNvPr id="455" name="テキスト ボックス 454">
          <a:extLst>
            <a:ext uri="{FF2B5EF4-FFF2-40B4-BE49-F238E27FC236}">
              <a16:creationId xmlns:a16="http://schemas.microsoft.com/office/drawing/2014/main" id="{00000000-0008-0000-0E00-0000C7010000}"/>
            </a:ext>
          </a:extLst>
        </xdr:cNvPr>
        <xdr:cNvSpPr txBox="1"/>
      </xdr:nvSpPr>
      <xdr:spPr>
        <a:xfrm>
          <a:off x="5918428" y="173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6" name="直線コネクタ 455">
          <a:extLst>
            <a:ext uri="{FF2B5EF4-FFF2-40B4-BE49-F238E27FC236}">
              <a16:creationId xmlns:a16="http://schemas.microsoft.com/office/drawing/2014/main" id="{00000000-0008-0000-0E00-0000C801000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99</xdr:row>
      <xdr:rowOff>29227</xdr:rowOff>
    </xdr:from>
    <xdr:ext cx="749692" cy="259045"/>
    <xdr:sp macro="" textlink="">
      <xdr:nvSpPr>
        <xdr:cNvPr id="457" name="テキスト ボックス 456">
          <a:extLst>
            <a:ext uri="{FF2B5EF4-FFF2-40B4-BE49-F238E27FC236}">
              <a16:creationId xmlns:a16="http://schemas.microsoft.com/office/drawing/2014/main" id="{00000000-0008-0000-0E00-0000C9010000}"/>
            </a:ext>
          </a:extLst>
        </xdr:cNvPr>
        <xdr:cNvSpPr txBox="1"/>
      </xdr:nvSpPr>
      <xdr:spPr>
        <a:xfrm>
          <a:off x="5854308" y="17002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8" name="直線コネクタ 457">
          <a:extLst>
            <a:ext uri="{FF2B5EF4-FFF2-40B4-BE49-F238E27FC236}">
              <a16:creationId xmlns:a16="http://schemas.microsoft.com/office/drawing/2014/main" id="{00000000-0008-0000-0E00-0000CA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96</xdr:row>
      <xdr:rowOff>162577</xdr:rowOff>
    </xdr:from>
    <xdr:ext cx="749692" cy="259045"/>
    <xdr:sp macro="" textlink="">
      <xdr:nvSpPr>
        <xdr:cNvPr id="459" name="テキスト ボックス 458">
          <a:extLst>
            <a:ext uri="{FF2B5EF4-FFF2-40B4-BE49-F238E27FC236}">
              <a16:creationId xmlns:a16="http://schemas.microsoft.com/office/drawing/2014/main" id="{00000000-0008-0000-0E00-0000CB010000}"/>
            </a:ext>
          </a:extLst>
        </xdr:cNvPr>
        <xdr:cNvSpPr txBox="1"/>
      </xdr:nvSpPr>
      <xdr:spPr>
        <a:xfrm>
          <a:off x="5854308" y="1662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0" name="【港湾・漁港】&#10;一人当たり有形固定資産（償却資産）額グラフ枠">
          <a:extLst>
            <a:ext uri="{FF2B5EF4-FFF2-40B4-BE49-F238E27FC236}">
              <a16:creationId xmlns:a16="http://schemas.microsoft.com/office/drawing/2014/main" id="{00000000-0008-0000-0E00-0000CC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113188</xdr:rowOff>
    </xdr:from>
    <xdr:to>
      <xdr:col>54</xdr:col>
      <xdr:colOff>189865</xdr:colOff>
      <xdr:row>108</xdr:row>
      <xdr:rowOff>152364</xdr:rowOff>
    </xdr:to>
    <xdr:cxnSp macro="">
      <xdr:nvCxnSpPr>
        <xdr:cNvPr id="461" name="直線コネクタ 460">
          <a:extLst>
            <a:ext uri="{FF2B5EF4-FFF2-40B4-BE49-F238E27FC236}">
              <a16:creationId xmlns:a16="http://schemas.microsoft.com/office/drawing/2014/main" id="{00000000-0008-0000-0E00-0000CD010000}"/>
            </a:ext>
          </a:extLst>
        </xdr:cNvPr>
        <xdr:cNvCxnSpPr/>
      </xdr:nvCxnSpPr>
      <xdr:spPr>
        <a:xfrm flipV="1">
          <a:off x="10476865" y="17086738"/>
          <a:ext cx="0" cy="15822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156191</xdr:rowOff>
    </xdr:from>
    <xdr:ext cx="378565" cy="259045"/>
    <xdr:sp macro="" textlink="">
      <xdr:nvSpPr>
        <xdr:cNvPr id="462" name="【港湾・漁港】&#10;一人当たり有形固定資産（償却資産）額最小値テキスト">
          <a:extLst>
            <a:ext uri="{FF2B5EF4-FFF2-40B4-BE49-F238E27FC236}">
              <a16:creationId xmlns:a16="http://schemas.microsoft.com/office/drawing/2014/main" id="{00000000-0008-0000-0E00-0000CE010000}"/>
            </a:ext>
          </a:extLst>
        </xdr:cNvPr>
        <xdr:cNvSpPr txBox="1"/>
      </xdr:nvSpPr>
      <xdr:spPr>
        <a:xfrm>
          <a:off x="10515600" y="186727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152364</xdr:rowOff>
    </xdr:from>
    <xdr:to>
      <xdr:col>55</xdr:col>
      <xdr:colOff>88900</xdr:colOff>
      <xdr:row>108</xdr:row>
      <xdr:rowOff>152364</xdr:rowOff>
    </xdr:to>
    <xdr:cxnSp macro="">
      <xdr:nvCxnSpPr>
        <xdr:cNvPr id="463" name="直線コネクタ 462">
          <a:extLst>
            <a:ext uri="{FF2B5EF4-FFF2-40B4-BE49-F238E27FC236}">
              <a16:creationId xmlns:a16="http://schemas.microsoft.com/office/drawing/2014/main" id="{00000000-0008-0000-0E00-0000CF010000}"/>
            </a:ext>
          </a:extLst>
        </xdr:cNvPr>
        <xdr:cNvCxnSpPr/>
      </xdr:nvCxnSpPr>
      <xdr:spPr>
        <a:xfrm>
          <a:off x="10388600" y="18668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59865</xdr:rowOff>
    </xdr:from>
    <xdr:ext cx="754822" cy="259045"/>
    <xdr:sp macro="" textlink="">
      <xdr:nvSpPr>
        <xdr:cNvPr id="464" name="【港湾・漁港】&#10;一人当たり有形固定資産（償却資産）額最大値テキスト">
          <a:extLst>
            <a:ext uri="{FF2B5EF4-FFF2-40B4-BE49-F238E27FC236}">
              <a16:creationId xmlns:a16="http://schemas.microsoft.com/office/drawing/2014/main" id="{00000000-0008-0000-0E00-0000D0010000}"/>
            </a:ext>
          </a:extLst>
        </xdr:cNvPr>
        <xdr:cNvSpPr txBox="1"/>
      </xdr:nvSpPr>
      <xdr:spPr>
        <a:xfrm>
          <a:off x="10515600" y="16861965"/>
          <a:ext cx="7548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12,458,750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113188</xdr:rowOff>
    </xdr:from>
    <xdr:to>
      <xdr:col>55</xdr:col>
      <xdr:colOff>88900</xdr:colOff>
      <xdr:row>99</xdr:row>
      <xdr:rowOff>113188</xdr:rowOff>
    </xdr:to>
    <xdr:cxnSp macro="">
      <xdr:nvCxnSpPr>
        <xdr:cNvPr id="465" name="直線コネクタ 464">
          <a:extLst>
            <a:ext uri="{FF2B5EF4-FFF2-40B4-BE49-F238E27FC236}">
              <a16:creationId xmlns:a16="http://schemas.microsoft.com/office/drawing/2014/main" id="{00000000-0008-0000-0E00-0000D1010000}"/>
            </a:ext>
          </a:extLst>
        </xdr:cNvPr>
        <xdr:cNvCxnSpPr/>
      </xdr:nvCxnSpPr>
      <xdr:spPr>
        <a:xfrm>
          <a:off x="10388600" y="170867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113003</xdr:rowOff>
    </xdr:from>
    <xdr:ext cx="690189" cy="259045"/>
    <xdr:sp macro="" textlink="">
      <xdr:nvSpPr>
        <xdr:cNvPr id="466" name="【港湾・漁港】&#10;一人当たり有形固定資産（償却資産）額平均値テキスト">
          <a:extLst>
            <a:ext uri="{FF2B5EF4-FFF2-40B4-BE49-F238E27FC236}">
              <a16:creationId xmlns:a16="http://schemas.microsoft.com/office/drawing/2014/main" id="{00000000-0008-0000-0E00-0000D2010000}"/>
            </a:ext>
          </a:extLst>
        </xdr:cNvPr>
        <xdr:cNvSpPr txBox="1"/>
      </xdr:nvSpPr>
      <xdr:spPr>
        <a:xfrm>
          <a:off x="10515600" y="18286703"/>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1,440,342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90126</xdr:rowOff>
    </xdr:from>
    <xdr:to>
      <xdr:col>55</xdr:col>
      <xdr:colOff>50800</xdr:colOff>
      <xdr:row>108</xdr:row>
      <xdr:rowOff>20276</xdr:rowOff>
    </xdr:to>
    <xdr:sp macro="" textlink="">
      <xdr:nvSpPr>
        <xdr:cNvPr id="467" name="フローチャート: 判断 466">
          <a:extLst>
            <a:ext uri="{FF2B5EF4-FFF2-40B4-BE49-F238E27FC236}">
              <a16:creationId xmlns:a16="http://schemas.microsoft.com/office/drawing/2014/main" id="{00000000-0008-0000-0E00-0000D3010000}"/>
            </a:ext>
          </a:extLst>
        </xdr:cNvPr>
        <xdr:cNvSpPr/>
      </xdr:nvSpPr>
      <xdr:spPr>
        <a:xfrm>
          <a:off x="10426700" y="18435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58542</xdr:rowOff>
    </xdr:from>
    <xdr:to>
      <xdr:col>50</xdr:col>
      <xdr:colOff>165100</xdr:colOff>
      <xdr:row>107</xdr:row>
      <xdr:rowOff>160142</xdr:rowOff>
    </xdr:to>
    <xdr:sp macro="" textlink="">
      <xdr:nvSpPr>
        <xdr:cNvPr id="468" name="フローチャート: 判断 467">
          <a:extLst>
            <a:ext uri="{FF2B5EF4-FFF2-40B4-BE49-F238E27FC236}">
              <a16:creationId xmlns:a16="http://schemas.microsoft.com/office/drawing/2014/main" id="{00000000-0008-0000-0E00-0000D4010000}"/>
            </a:ext>
          </a:extLst>
        </xdr:cNvPr>
        <xdr:cNvSpPr/>
      </xdr:nvSpPr>
      <xdr:spPr>
        <a:xfrm>
          <a:off x="9588500" y="18403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67368</xdr:rowOff>
    </xdr:from>
    <xdr:to>
      <xdr:col>46</xdr:col>
      <xdr:colOff>38100</xdr:colOff>
      <xdr:row>107</xdr:row>
      <xdr:rowOff>168968</xdr:rowOff>
    </xdr:to>
    <xdr:sp macro="" textlink="">
      <xdr:nvSpPr>
        <xdr:cNvPr id="469" name="フローチャート: 判断 468">
          <a:extLst>
            <a:ext uri="{FF2B5EF4-FFF2-40B4-BE49-F238E27FC236}">
              <a16:creationId xmlns:a16="http://schemas.microsoft.com/office/drawing/2014/main" id="{00000000-0008-0000-0E00-0000D5010000}"/>
            </a:ext>
          </a:extLst>
        </xdr:cNvPr>
        <xdr:cNvSpPr/>
      </xdr:nvSpPr>
      <xdr:spPr>
        <a:xfrm>
          <a:off x="8699500" y="18412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95569</xdr:rowOff>
    </xdr:from>
    <xdr:to>
      <xdr:col>41</xdr:col>
      <xdr:colOff>101600</xdr:colOff>
      <xdr:row>108</xdr:row>
      <xdr:rowOff>25719</xdr:rowOff>
    </xdr:to>
    <xdr:sp macro="" textlink="">
      <xdr:nvSpPr>
        <xdr:cNvPr id="470" name="フローチャート: 判断 469">
          <a:extLst>
            <a:ext uri="{FF2B5EF4-FFF2-40B4-BE49-F238E27FC236}">
              <a16:creationId xmlns:a16="http://schemas.microsoft.com/office/drawing/2014/main" id="{00000000-0008-0000-0E00-0000D6010000}"/>
            </a:ext>
          </a:extLst>
        </xdr:cNvPr>
        <xdr:cNvSpPr/>
      </xdr:nvSpPr>
      <xdr:spPr>
        <a:xfrm>
          <a:off x="7810500" y="18440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111892</xdr:rowOff>
    </xdr:from>
    <xdr:to>
      <xdr:col>36</xdr:col>
      <xdr:colOff>165100</xdr:colOff>
      <xdr:row>107</xdr:row>
      <xdr:rowOff>42042</xdr:rowOff>
    </xdr:to>
    <xdr:sp macro="" textlink="">
      <xdr:nvSpPr>
        <xdr:cNvPr id="471" name="フローチャート: 判断 470">
          <a:extLst>
            <a:ext uri="{FF2B5EF4-FFF2-40B4-BE49-F238E27FC236}">
              <a16:creationId xmlns:a16="http://schemas.microsoft.com/office/drawing/2014/main" id="{00000000-0008-0000-0E00-0000D7010000}"/>
            </a:ext>
          </a:extLst>
        </xdr:cNvPr>
        <xdr:cNvSpPr/>
      </xdr:nvSpPr>
      <xdr:spPr>
        <a:xfrm>
          <a:off x="6921500" y="18285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00000000-0008-0000-0E00-0000D8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00000000-0008-0000-0E00-0000D9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00000000-0008-0000-0E00-0000DA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00000000-0008-0000-0E00-0000DB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00000000-0008-0000-0E00-0000DC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49133</xdr:rowOff>
    </xdr:from>
    <xdr:to>
      <xdr:col>55</xdr:col>
      <xdr:colOff>50800</xdr:colOff>
      <xdr:row>108</xdr:row>
      <xdr:rowOff>150733</xdr:rowOff>
    </xdr:to>
    <xdr:sp macro="" textlink="">
      <xdr:nvSpPr>
        <xdr:cNvPr id="477" name="楕円 476">
          <a:extLst>
            <a:ext uri="{FF2B5EF4-FFF2-40B4-BE49-F238E27FC236}">
              <a16:creationId xmlns:a16="http://schemas.microsoft.com/office/drawing/2014/main" id="{00000000-0008-0000-0E00-0000DD010000}"/>
            </a:ext>
          </a:extLst>
        </xdr:cNvPr>
        <xdr:cNvSpPr/>
      </xdr:nvSpPr>
      <xdr:spPr>
        <a:xfrm>
          <a:off x="10426700" y="18565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135510</xdr:rowOff>
    </xdr:from>
    <xdr:ext cx="599010" cy="259045"/>
    <xdr:sp macro="" textlink="">
      <xdr:nvSpPr>
        <xdr:cNvPr id="478" name="【港湾・漁港】&#10;一人当たり有形固定資産（償却資産）額該当値テキスト">
          <a:extLst>
            <a:ext uri="{FF2B5EF4-FFF2-40B4-BE49-F238E27FC236}">
              <a16:creationId xmlns:a16="http://schemas.microsoft.com/office/drawing/2014/main" id="{00000000-0008-0000-0E00-0000DE010000}"/>
            </a:ext>
          </a:extLst>
        </xdr:cNvPr>
        <xdr:cNvSpPr txBox="1"/>
      </xdr:nvSpPr>
      <xdr:spPr>
        <a:xfrm>
          <a:off x="10515600" y="18480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413,118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50476</xdr:rowOff>
    </xdr:from>
    <xdr:to>
      <xdr:col>50</xdr:col>
      <xdr:colOff>165100</xdr:colOff>
      <xdr:row>108</xdr:row>
      <xdr:rowOff>152076</xdr:rowOff>
    </xdr:to>
    <xdr:sp macro="" textlink="">
      <xdr:nvSpPr>
        <xdr:cNvPr id="479" name="楕円 478">
          <a:extLst>
            <a:ext uri="{FF2B5EF4-FFF2-40B4-BE49-F238E27FC236}">
              <a16:creationId xmlns:a16="http://schemas.microsoft.com/office/drawing/2014/main" id="{00000000-0008-0000-0E00-0000DF010000}"/>
            </a:ext>
          </a:extLst>
        </xdr:cNvPr>
        <xdr:cNvSpPr/>
      </xdr:nvSpPr>
      <xdr:spPr>
        <a:xfrm>
          <a:off x="9588500" y="18567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99933</xdr:rowOff>
    </xdr:from>
    <xdr:to>
      <xdr:col>55</xdr:col>
      <xdr:colOff>0</xdr:colOff>
      <xdr:row>108</xdr:row>
      <xdr:rowOff>101276</xdr:rowOff>
    </xdr:to>
    <xdr:cxnSp macro="">
      <xdr:nvCxnSpPr>
        <xdr:cNvPr id="480" name="直線コネクタ 479">
          <a:extLst>
            <a:ext uri="{FF2B5EF4-FFF2-40B4-BE49-F238E27FC236}">
              <a16:creationId xmlns:a16="http://schemas.microsoft.com/office/drawing/2014/main" id="{00000000-0008-0000-0E00-0000E0010000}"/>
            </a:ext>
          </a:extLst>
        </xdr:cNvPr>
        <xdr:cNvCxnSpPr/>
      </xdr:nvCxnSpPr>
      <xdr:spPr>
        <a:xfrm flipV="1">
          <a:off x="9639300" y="18616533"/>
          <a:ext cx="838200" cy="1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51555</xdr:rowOff>
    </xdr:from>
    <xdr:to>
      <xdr:col>46</xdr:col>
      <xdr:colOff>38100</xdr:colOff>
      <xdr:row>108</xdr:row>
      <xdr:rowOff>153155</xdr:rowOff>
    </xdr:to>
    <xdr:sp macro="" textlink="">
      <xdr:nvSpPr>
        <xdr:cNvPr id="481" name="楕円 480">
          <a:extLst>
            <a:ext uri="{FF2B5EF4-FFF2-40B4-BE49-F238E27FC236}">
              <a16:creationId xmlns:a16="http://schemas.microsoft.com/office/drawing/2014/main" id="{00000000-0008-0000-0E00-0000E1010000}"/>
            </a:ext>
          </a:extLst>
        </xdr:cNvPr>
        <xdr:cNvSpPr/>
      </xdr:nvSpPr>
      <xdr:spPr>
        <a:xfrm>
          <a:off x="8699500" y="18568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101276</xdr:rowOff>
    </xdr:from>
    <xdr:to>
      <xdr:col>50</xdr:col>
      <xdr:colOff>114300</xdr:colOff>
      <xdr:row>108</xdr:row>
      <xdr:rowOff>102355</xdr:rowOff>
    </xdr:to>
    <xdr:cxnSp macro="">
      <xdr:nvCxnSpPr>
        <xdr:cNvPr id="482" name="直線コネクタ 481">
          <a:extLst>
            <a:ext uri="{FF2B5EF4-FFF2-40B4-BE49-F238E27FC236}">
              <a16:creationId xmlns:a16="http://schemas.microsoft.com/office/drawing/2014/main" id="{00000000-0008-0000-0E00-0000E2010000}"/>
            </a:ext>
          </a:extLst>
        </xdr:cNvPr>
        <xdr:cNvCxnSpPr/>
      </xdr:nvCxnSpPr>
      <xdr:spPr>
        <a:xfrm flipV="1">
          <a:off x="8750300" y="18617876"/>
          <a:ext cx="889000" cy="1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52625</xdr:rowOff>
    </xdr:from>
    <xdr:to>
      <xdr:col>41</xdr:col>
      <xdr:colOff>101600</xdr:colOff>
      <xdr:row>108</xdr:row>
      <xdr:rowOff>154225</xdr:rowOff>
    </xdr:to>
    <xdr:sp macro="" textlink="">
      <xdr:nvSpPr>
        <xdr:cNvPr id="483" name="楕円 482">
          <a:extLst>
            <a:ext uri="{FF2B5EF4-FFF2-40B4-BE49-F238E27FC236}">
              <a16:creationId xmlns:a16="http://schemas.microsoft.com/office/drawing/2014/main" id="{00000000-0008-0000-0E00-0000E3010000}"/>
            </a:ext>
          </a:extLst>
        </xdr:cNvPr>
        <xdr:cNvSpPr/>
      </xdr:nvSpPr>
      <xdr:spPr>
        <a:xfrm>
          <a:off x="7810500" y="18569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102355</xdr:rowOff>
    </xdr:from>
    <xdr:to>
      <xdr:col>45</xdr:col>
      <xdr:colOff>177800</xdr:colOff>
      <xdr:row>108</xdr:row>
      <xdr:rowOff>103425</xdr:rowOff>
    </xdr:to>
    <xdr:cxnSp macro="">
      <xdr:nvCxnSpPr>
        <xdr:cNvPr id="484" name="直線コネクタ 483">
          <a:extLst>
            <a:ext uri="{FF2B5EF4-FFF2-40B4-BE49-F238E27FC236}">
              <a16:creationId xmlns:a16="http://schemas.microsoft.com/office/drawing/2014/main" id="{00000000-0008-0000-0E00-0000E4010000}"/>
            </a:ext>
          </a:extLst>
        </xdr:cNvPr>
        <xdr:cNvCxnSpPr/>
      </xdr:nvCxnSpPr>
      <xdr:spPr>
        <a:xfrm flipV="1">
          <a:off x="7861300" y="18618955"/>
          <a:ext cx="889000" cy="1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55731</xdr:rowOff>
    </xdr:from>
    <xdr:to>
      <xdr:col>36</xdr:col>
      <xdr:colOff>165100</xdr:colOff>
      <xdr:row>108</xdr:row>
      <xdr:rowOff>157331</xdr:rowOff>
    </xdr:to>
    <xdr:sp macro="" textlink="">
      <xdr:nvSpPr>
        <xdr:cNvPr id="485" name="楕円 484">
          <a:extLst>
            <a:ext uri="{FF2B5EF4-FFF2-40B4-BE49-F238E27FC236}">
              <a16:creationId xmlns:a16="http://schemas.microsoft.com/office/drawing/2014/main" id="{00000000-0008-0000-0E00-0000E5010000}"/>
            </a:ext>
          </a:extLst>
        </xdr:cNvPr>
        <xdr:cNvSpPr/>
      </xdr:nvSpPr>
      <xdr:spPr>
        <a:xfrm>
          <a:off x="6921500" y="18572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103425</xdr:rowOff>
    </xdr:from>
    <xdr:to>
      <xdr:col>41</xdr:col>
      <xdr:colOff>50800</xdr:colOff>
      <xdr:row>108</xdr:row>
      <xdr:rowOff>106531</xdr:rowOff>
    </xdr:to>
    <xdr:cxnSp macro="">
      <xdr:nvCxnSpPr>
        <xdr:cNvPr id="486" name="直線コネクタ 485">
          <a:extLst>
            <a:ext uri="{FF2B5EF4-FFF2-40B4-BE49-F238E27FC236}">
              <a16:creationId xmlns:a16="http://schemas.microsoft.com/office/drawing/2014/main" id="{00000000-0008-0000-0E00-0000E6010000}"/>
            </a:ext>
          </a:extLst>
        </xdr:cNvPr>
        <xdr:cNvCxnSpPr/>
      </xdr:nvCxnSpPr>
      <xdr:spPr>
        <a:xfrm flipV="1">
          <a:off x="6972300" y="18620025"/>
          <a:ext cx="889000" cy="3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106</xdr:row>
      <xdr:rowOff>5219</xdr:rowOff>
    </xdr:from>
    <xdr:ext cx="690189" cy="259045"/>
    <xdr:sp macro="" textlink="">
      <xdr:nvSpPr>
        <xdr:cNvPr id="487" name="n_1aveValue【港湾・漁港】&#10;一人当たり有形固定資産（償却資産）額">
          <a:extLst>
            <a:ext uri="{FF2B5EF4-FFF2-40B4-BE49-F238E27FC236}">
              <a16:creationId xmlns:a16="http://schemas.microsoft.com/office/drawing/2014/main" id="{00000000-0008-0000-0E00-0000E7010000}"/>
            </a:ext>
          </a:extLst>
        </xdr:cNvPr>
        <xdr:cNvSpPr txBox="1"/>
      </xdr:nvSpPr>
      <xdr:spPr>
        <a:xfrm>
          <a:off x="9281505" y="181789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106</xdr:row>
      <xdr:rowOff>14045</xdr:rowOff>
    </xdr:from>
    <xdr:ext cx="690189" cy="259045"/>
    <xdr:sp macro="" textlink="">
      <xdr:nvSpPr>
        <xdr:cNvPr id="488" name="n_2aveValue【港湾・漁港】&#10;一人当たり有形固定資産（償却資産）額">
          <a:extLst>
            <a:ext uri="{FF2B5EF4-FFF2-40B4-BE49-F238E27FC236}">
              <a16:creationId xmlns:a16="http://schemas.microsoft.com/office/drawing/2014/main" id="{00000000-0008-0000-0E00-0000E8010000}"/>
            </a:ext>
          </a:extLst>
        </xdr:cNvPr>
        <xdr:cNvSpPr txBox="1"/>
      </xdr:nvSpPr>
      <xdr:spPr>
        <a:xfrm>
          <a:off x="8405205" y="1818774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1,619,538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106</xdr:row>
      <xdr:rowOff>42246</xdr:rowOff>
    </xdr:from>
    <xdr:ext cx="690189" cy="259045"/>
    <xdr:sp macro="" textlink="">
      <xdr:nvSpPr>
        <xdr:cNvPr id="489" name="n_3aveValue【港湾・漁港】&#10;一人当たり有形固定資産（償却資産）額">
          <a:extLst>
            <a:ext uri="{FF2B5EF4-FFF2-40B4-BE49-F238E27FC236}">
              <a16:creationId xmlns:a16="http://schemas.microsoft.com/office/drawing/2014/main" id="{00000000-0008-0000-0E00-0000E9010000}"/>
            </a:ext>
          </a:extLst>
        </xdr:cNvPr>
        <xdr:cNvSpPr txBox="1"/>
      </xdr:nvSpPr>
      <xdr:spPr>
        <a:xfrm>
          <a:off x="7516205" y="1821594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1,397,482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105</xdr:row>
      <xdr:rowOff>58569</xdr:rowOff>
    </xdr:from>
    <xdr:ext cx="690189" cy="259045"/>
    <xdr:sp macro="" textlink="">
      <xdr:nvSpPr>
        <xdr:cNvPr id="490" name="n_4aveValue【港湾・漁港】&#10;一人当たり有形固定資産（償却資産）額">
          <a:extLst>
            <a:ext uri="{FF2B5EF4-FFF2-40B4-BE49-F238E27FC236}">
              <a16:creationId xmlns:a16="http://schemas.microsoft.com/office/drawing/2014/main" id="{00000000-0008-0000-0E00-0000EA010000}"/>
            </a:ext>
          </a:extLst>
        </xdr:cNvPr>
        <xdr:cNvSpPr txBox="1"/>
      </xdr:nvSpPr>
      <xdr:spPr>
        <a:xfrm>
          <a:off x="6627205" y="180608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2,618,961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108</xdr:row>
      <xdr:rowOff>143203</xdr:rowOff>
    </xdr:from>
    <xdr:ext cx="599010" cy="259045"/>
    <xdr:sp macro="" textlink="">
      <xdr:nvSpPr>
        <xdr:cNvPr id="491" name="n_1mainValue【港湾・漁港】&#10;一人当たり有形固定資産（償却資産）額">
          <a:extLst>
            <a:ext uri="{FF2B5EF4-FFF2-40B4-BE49-F238E27FC236}">
              <a16:creationId xmlns:a16="http://schemas.microsoft.com/office/drawing/2014/main" id="{00000000-0008-0000-0E00-0000EB010000}"/>
            </a:ext>
          </a:extLst>
        </xdr:cNvPr>
        <xdr:cNvSpPr txBox="1"/>
      </xdr:nvSpPr>
      <xdr:spPr>
        <a:xfrm>
          <a:off x="9327095" y="18659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108</xdr:row>
      <xdr:rowOff>144282</xdr:rowOff>
    </xdr:from>
    <xdr:ext cx="599010" cy="259045"/>
    <xdr:sp macro="" textlink="">
      <xdr:nvSpPr>
        <xdr:cNvPr id="492" name="n_2mainValue【港湾・漁港】&#10;一人当たり有形固定資産（償却資産）額">
          <a:extLst>
            <a:ext uri="{FF2B5EF4-FFF2-40B4-BE49-F238E27FC236}">
              <a16:creationId xmlns:a16="http://schemas.microsoft.com/office/drawing/2014/main" id="{00000000-0008-0000-0E00-0000EC010000}"/>
            </a:ext>
          </a:extLst>
        </xdr:cNvPr>
        <xdr:cNvSpPr txBox="1"/>
      </xdr:nvSpPr>
      <xdr:spPr>
        <a:xfrm>
          <a:off x="8450795" y="186608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108</xdr:row>
      <xdr:rowOff>145352</xdr:rowOff>
    </xdr:from>
    <xdr:ext cx="599010" cy="259045"/>
    <xdr:sp macro="" textlink="">
      <xdr:nvSpPr>
        <xdr:cNvPr id="493" name="n_3mainValue【港湾・漁港】&#10;一人当たり有形固定資産（償却資産）額">
          <a:extLst>
            <a:ext uri="{FF2B5EF4-FFF2-40B4-BE49-F238E27FC236}">
              <a16:creationId xmlns:a16="http://schemas.microsoft.com/office/drawing/2014/main" id="{00000000-0008-0000-0E00-0000ED010000}"/>
            </a:ext>
          </a:extLst>
        </xdr:cNvPr>
        <xdr:cNvSpPr txBox="1"/>
      </xdr:nvSpPr>
      <xdr:spPr>
        <a:xfrm>
          <a:off x="7561795" y="186619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108</xdr:row>
      <xdr:rowOff>148458</xdr:rowOff>
    </xdr:from>
    <xdr:ext cx="599010" cy="259045"/>
    <xdr:sp macro="" textlink="">
      <xdr:nvSpPr>
        <xdr:cNvPr id="494" name="n_4mainValue【港湾・漁港】&#10;一人当たり有形固定資産（償却資産）額">
          <a:extLst>
            <a:ext uri="{FF2B5EF4-FFF2-40B4-BE49-F238E27FC236}">
              <a16:creationId xmlns:a16="http://schemas.microsoft.com/office/drawing/2014/main" id="{00000000-0008-0000-0E00-0000EE010000}"/>
            </a:ext>
          </a:extLst>
        </xdr:cNvPr>
        <xdr:cNvSpPr txBox="1"/>
      </xdr:nvSpPr>
      <xdr:spPr>
        <a:xfrm>
          <a:off x="6672795" y="18665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5" name="正方形/長方形 494">
          <a:extLst>
            <a:ext uri="{FF2B5EF4-FFF2-40B4-BE49-F238E27FC236}">
              <a16:creationId xmlns:a16="http://schemas.microsoft.com/office/drawing/2014/main" id="{00000000-0008-0000-0E00-0000EF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6" name="正方形/長方形 495">
          <a:extLst>
            <a:ext uri="{FF2B5EF4-FFF2-40B4-BE49-F238E27FC236}">
              <a16:creationId xmlns:a16="http://schemas.microsoft.com/office/drawing/2014/main" id="{00000000-0008-0000-0E00-0000F0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7" name="正方形/長方形 496">
          <a:extLst>
            <a:ext uri="{FF2B5EF4-FFF2-40B4-BE49-F238E27FC236}">
              <a16:creationId xmlns:a16="http://schemas.microsoft.com/office/drawing/2014/main" id="{00000000-0008-0000-0E00-0000F1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8" name="正方形/長方形 497">
          <a:extLst>
            <a:ext uri="{FF2B5EF4-FFF2-40B4-BE49-F238E27FC236}">
              <a16:creationId xmlns:a16="http://schemas.microsoft.com/office/drawing/2014/main" id="{00000000-0008-0000-0E00-0000F2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9" name="正方形/長方形 498">
          <a:extLst>
            <a:ext uri="{FF2B5EF4-FFF2-40B4-BE49-F238E27FC236}">
              <a16:creationId xmlns:a16="http://schemas.microsoft.com/office/drawing/2014/main" id="{00000000-0008-0000-0E00-0000F3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0" name="正方形/長方形 499">
          <a:extLst>
            <a:ext uri="{FF2B5EF4-FFF2-40B4-BE49-F238E27FC236}">
              <a16:creationId xmlns:a16="http://schemas.microsoft.com/office/drawing/2014/main" id="{00000000-0008-0000-0E00-0000F4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1" name="正方形/長方形 500">
          <a:extLst>
            <a:ext uri="{FF2B5EF4-FFF2-40B4-BE49-F238E27FC236}">
              <a16:creationId xmlns:a16="http://schemas.microsoft.com/office/drawing/2014/main" id="{00000000-0008-0000-0E00-0000F5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2" name="正方形/長方形 501">
          <a:extLst>
            <a:ext uri="{FF2B5EF4-FFF2-40B4-BE49-F238E27FC236}">
              <a16:creationId xmlns:a16="http://schemas.microsoft.com/office/drawing/2014/main" id="{00000000-0008-0000-0E00-0000F6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3" name="テキスト ボックス 502">
          <a:extLst>
            <a:ext uri="{FF2B5EF4-FFF2-40B4-BE49-F238E27FC236}">
              <a16:creationId xmlns:a16="http://schemas.microsoft.com/office/drawing/2014/main" id="{00000000-0008-0000-0E00-0000F7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4" name="直線コネクタ 503">
          <a:extLst>
            <a:ext uri="{FF2B5EF4-FFF2-40B4-BE49-F238E27FC236}">
              <a16:creationId xmlns:a16="http://schemas.microsoft.com/office/drawing/2014/main" id="{00000000-0008-0000-0E00-0000F8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5" name="テキスト ボックス 504">
          <a:extLst>
            <a:ext uri="{FF2B5EF4-FFF2-40B4-BE49-F238E27FC236}">
              <a16:creationId xmlns:a16="http://schemas.microsoft.com/office/drawing/2014/main" id="{00000000-0008-0000-0E00-0000F9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6" name="直線コネクタ 505">
          <a:extLst>
            <a:ext uri="{FF2B5EF4-FFF2-40B4-BE49-F238E27FC236}">
              <a16:creationId xmlns:a16="http://schemas.microsoft.com/office/drawing/2014/main" id="{00000000-0008-0000-0E00-0000FA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7" name="テキスト ボックス 506">
          <a:extLst>
            <a:ext uri="{FF2B5EF4-FFF2-40B4-BE49-F238E27FC236}">
              <a16:creationId xmlns:a16="http://schemas.microsoft.com/office/drawing/2014/main" id="{00000000-0008-0000-0E00-0000FB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8" name="直線コネクタ 507">
          <a:extLst>
            <a:ext uri="{FF2B5EF4-FFF2-40B4-BE49-F238E27FC236}">
              <a16:creationId xmlns:a16="http://schemas.microsoft.com/office/drawing/2014/main" id="{00000000-0008-0000-0E00-0000FC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9" name="テキスト ボックス 508">
          <a:extLst>
            <a:ext uri="{FF2B5EF4-FFF2-40B4-BE49-F238E27FC236}">
              <a16:creationId xmlns:a16="http://schemas.microsoft.com/office/drawing/2014/main" id="{00000000-0008-0000-0E00-0000FD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10" name="直線コネクタ 509">
          <a:extLst>
            <a:ext uri="{FF2B5EF4-FFF2-40B4-BE49-F238E27FC236}">
              <a16:creationId xmlns:a16="http://schemas.microsoft.com/office/drawing/2014/main" id="{00000000-0008-0000-0E00-0000FE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1" name="テキスト ボックス 510">
          <a:extLst>
            <a:ext uri="{FF2B5EF4-FFF2-40B4-BE49-F238E27FC236}">
              <a16:creationId xmlns:a16="http://schemas.microsoft.com/office/drawing/2014/main" id="{00000000-0008-0000-0E00-0000FF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2" name="直線コネクタ 511">
          <a:extLst>
            <a:ext uri="{FF2B5EF4-FFF2-40B4-BE49-F238E27FC236}">
              <a16:creationId xmlns:a16="http://schemas.microsoft.com/office/drawing/2014/main" id="{00000000-0008-0000-0E00-00000002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3" name="テキスト ボックス 512">
          <a:extLst>
            <a:ext uri="{FF2B5EF4-FFF2-40B4-BE49-F238E27FC236}">
              <a16:creationId xmlns:a16="http://schemas.microsoft.com/office/drawing/2014/main" id="{00000000-0008-0000-0E00-00000102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4" name="直線コネクタ 513">
          <a:extLst>
            <a:ext uri="{FF2B5EF4-FFF2-40B4-BE49-F238E27FC236}">
              <a16:creationId xmlns:a16="http://schemas.microsoft.com/office/drawing/2014/main" id="{00000000-0008-0000-0E00-00000202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5" name="テキスト ボックス 514">
          <a:extLst>
            <a:ext uri="{FF2B5EF4-FFF2-40B4-BE49-F238E27FC236}">
              <a16:creationId xmlns:a16="http://schemas.microsoft.com/office/drawing/2014/main" id="{00000000-0008-0000-0E00-00000302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6" name="直線コネクタ 515">
          <a:extLst>
            <a:ext uri="{FF2B5EF4-FFF2-40B4-BE49-F238E27FC236}">
              <a16:creationId xmlns:a16="http://schemas.microsoft.com/office/drawing/2014/main" id="{00000000-0008-0000-0E00-00000402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7" name="テキスト ボックス 516">
          <a:extLst>
            <a:ext uri="{FF2B5EF4-FFF2-40B4-BE49-F238E27FC236}">
              <a16:creationId xmlns:a16="http://schemas.microsoft.com/office/drawing/2014/main" id="{00000000-0008-0000-0E00-00000502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8" name="直線コネクタ 517">
          <a:extLst>
            <a:ext uri="{FF2B5EF4-FFF2-40B4-BE49-F238E27FC236}">
              <a16:creationId xmlns:a16="http://schemas.microsoft.com/office/drawing/2014/main" id="{00000000-0008-0000-0E00-00000602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9" name="【認定こども園・幼稚園・保育所】&#10;有形固定資産減価償却率グラフ枠">
          <a:extLst>
            <a:ext uri="{FF2B5EF4-FFF2-40B4-BE49-F238E27FC236}">
              <a16:creationId xmlns:a16="http://schemas.microsoft.com/office/drawing/2014/main" id="{00000000-0008-0000-0E00-00000702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77833</xdr:rowOff>
    </xdr:from>
    <xdr:to>
      <xdr:col>85</xdr:col>
      <xdr:colOff>126364</xdr:colOff>
      <xdr:row>42</xdr:row>
      <xdr:rowOff>92528</xdr:rowOff>
    </xdr:to>
    <xdr:cxnSp macro="">
      <xdr:nvCxnSpPr>
        <xdr:cNvPr id="520" name="直線コネクタ 519">
          <a:extLst>
            <a:ext uri="{FF2B5EF4-FFF2-40B4-BE49-F238E27FC236}">
              <a16:creationId xmlns:a16="http://schemas.microsoft.com/office/drawing/2014/main" id="{00000000-0008-0000-0E00-000008020000}"/>
            </a:ext>
          </a:extLst>
        </xdr:cNvPr>
        <xdr:cNvCxnSpPr/>
      </xdr:nvCxnSpPr>
      <xdr:spPr>
        <a:xfrm flipV="1">
          <a:off x="16318864" y="5735683"/>
          <a:ext cx="0" cy="1557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521" name="【認定こども園・幼稚園・保育所】&#10;有形固定資産減価償却率最小値テキスト">
          <a:extLst>
            <a:ext uri="{FF2B5EF4-FFF2-40B4-BE49-F238E27FC236}">
              <a16:creationId xmlns:a16="http://schemas.microsoft.com/office/drawing/2014/main" id="{00000000-0008-0000-0E00-000009020000}"/>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522" name="直線コネクタ 521">
          <a:extLst>
            <a:ext uri="{FF2B5EF4-FFF2-40B4-BE49-F238E27FC236}">
              <a16:creationId xmlns:a16="http://schemas.microsoft.com/office/drawing/2014/main" id="{00000000-0008-0000-0E00-00000A020000}"/>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24510</xdr:rowOff>
    </xdr:from>
    <xdr:ext cx="340478" cy="259045"/>
    <xdr:sp macro="" textlink="">
      <xdr:nvSpPr>
        <xdr:cNvPr id="523" name="【認定こども園・幼稚園・保育所】&#10;有形固定資産減価償却率最大値テキスト">
          <a:extLst>
            <a:ext uri="{FF2B5EF4-FFF2-40B4-BE49-F238E27FC236}">
              <a16:creationId xmlns:a16="http://schemas.microsoft.com/office/drawing/2014/main" id="{00000000-0008-0000-0E00-00000B020000}"/>
            </a:ext>
          </a:extLst>
        </xdr:cNvPr>
        <xdr:cNvSpPr txBox="1"/>
      </xdr:nvSpPr>
      <xdr:spPr>
        <a:xfrm>
          <a:off x="16357600" y="55109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77833</xdr:rowOff>
    </xdr:from>
    <xdr:to>
      <xdr:col>86</xdr:col>
      <xdr:colOff>25400</xdr:colOff>
      <xdr:row>33</xdr:row>
      <xdr:rowOff>77833</xdr:rowOff>
    </xdr:to>
    <xdr:cxnSp macro="">
      <xdr:nvCxnSpPr>
        <xdr:cNvPr id="524" name="直線コネクタ 523">
          <a:extLst>
            <a:ext uri="{FF2B5EF4-FFF2-40B4-BE49-F238E27FC236}">
              <a16:creationId xmlns:a16="http://schemas.microsoft.com/office/drawing/2014/main" id="{00000000-0008-0000-0E00-00000C020000}"/>
            </a:ext>
          </a:extLst>
        </xdr:cNvPr>
        <xdr:cNvCxnSpPr/>
      </xdr:nvCxnSpPr>
      <xdr:spPr>
        <a:xfrm>
          <a:off x="16230600" y="5735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156046</xdr:rowOff>
    </xdr:from>
    <xdr:ext cx="405111" cy="259045"/>
    <xdr:sp macro="" textlink="">
      <xdr:nvSpPr>
        <xdr:cNvPr id="525" name="【認定こども園・幼稚園・保育所】&#10;有形固定資産減価償却率平均値テキスト">
          <a:extLst>
            <a:ext uri="{FF2B5EF4-FFF2-40B4-BE49-F238E27FC236}">
              <a16:creationId xmlns:a16="http://schemas.microsoft.com/office/drawing/2014/main" id="{00000000-0008-0000-0E00-00000D020000}"/>
            </a:ext>
          </a:extLst>
        </xdr:cNvPr>
        <xdr:cNvSpPr txBox="1"/>
      </xdr:nvSpPr>
      <xdr:spPr>
        <a:xfrm>
          <a:off x="16357600" y="63282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133169</xdr:rowOff>
    </xdr:from>
    <xdr:to>
      <xdr:col>85</xdr:col>
      <xdr:colOff>177800</xdr:colOff>
      <xdr:row>38</xdr:row>
      <xdr:rowOff>63319</xdr:rowOff>
    </xdr:to>
    <xdr:sp macro="" textlink="">
      <xdr:nvSpPr>
        <xdr:cNvPr id="526" name="フローチャート: 判断 525">
          <a:extLst>
            <a:ext uri="{FF2B5EF4-FFF2-40B4-BE49-F238E27FC236}">
              <a16:creationId xmlns:a16="http://schemas.microsoft.com/office/drawing/2014/main" id="{00000000-0008-0000-0E00-00000E020000}"/>
            </a:ext>
          </a:extLst>
        </xdr:cNvPr>
        <xdr:cNvSpPr/>
      </xdr:nvSpPr>
      <xdr:spPr>
        <a:xfrm>
          <a:off x="16268700" y="647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144599</xdr:rowOff>
    </xdr:from>
    <xdr:to>
      <xdr:col>81</xdr:col>
      <xdr:colOff>101600</xdr:colOff>
      <xdr:row>38</xdr:row>
      <xdr:rowOff>74749</xdr:rowOff>
    </xdr:to>
    <xdr:sp macro="" textlink="">
      <xdr:nvSpPr>
        <xdr:cNvPr id="527" name="フローチャート: 判断 526">
          <a:extLst>
            <a:ext uri="{FF2B5EF4-FFF2-40B4-BE49-F238E27FC236}">
              <a16:creationId xmlns:a16="http://schemas.microsoft.com/office/drawing/2014/main" id="{00000000-0008-0000-0E00-00000F020000}"/>
            </a:ext>
          </a:extLst>
        </xdr:cNvPr>
        <xdr:cNvSpPr/>
      </xdr:nvSpPr>
      <xdr:spPr>
        <a:xfrm>
          <a:off x="15430500" y="648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142966</xdr:rowOff>
    </xdr:from>
    <xdr:to>
      <xdr:col>76</xdr:col>
      <xdr:colOff>165100</xdr:colOff>
      <xdr:row>38</xdr:row>
      <xdr:rowOff>73116</xdr:rowOff>
    </xdr:to>
    <xdr:sp macro="" textlink="">
      <xdr:nvSpPr>
        <xdr:cNvPr id="528" name="フローチャート: 判断 527">
          <a:extLst>
            <a:ext uri="{FF2B5EF4-FFF2-40B4-BE49-F238E27FC236}">
              <a16:creationId xmlns:a16="http://schemas.microsoft.com/office/drawing/2014/main" id="{00000000-0008-0000-0E00-000010020000}"/>
            </a:ext>
          </a:extLst>
        </xdr:cNvPr>
        <xdr:cNvSpPr/>
      </xdr:nvSpPr>
      <xdr:spPr>
        <a:xfrm>
          <a:off x="14541500" y="648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120106</xdr:rowOff>
    </xdr:from>
    <xdr:to>
      <xdr:col>72</xdr:col>
      <xdr:colOff>38100</xdr:colOff>
      <xdr:row>38</xdr:row>
      <xdr:rowOff>50256</xdr:rowOff>
    </xdr:to>
    <xdr:sp macro="" textlink="">
      <xdr:nvSpPr>
        <xdr:cNvPr id="529" name="フローチャート: 判断 528">
          <a:extLst>
            <a:ext uri="{FF2B5EF4-FFF2-40B4-BE49-F238E27FC236}">
              <a16:creationId xmlns:a16="http://schemas.microsoft.com/office/drawing/2014/main" id="{00000000-0008-0000-0E00-000011020000}"/>
            </a:ext>
          </a:extLst>
        </xdr:cNvPr>
        <xdr:cNvSpPr/>
      </xdr:nvSpPr>
      <xdr:spPr>
        <a:xfrm>
          <a:off x="13652500" y="6463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98878</xdr:rowOff>
    </xdr:from>
    <xdr:to>
      <xdr:col>67</xdr:col>
      <xdr:colOff>101600</xdr:colOff>
      <xdr:row>38</xdr:row>
      <xdr:rowOff>29028</xdr:rowOff>
    </xdr:to>
    <xdr:sp macro="" textlink="">
      <xdr:nvSpPr>
        <xdr:cNvPr id="530" name="フローチャート: 判断 529">
          <a:extLst>
            <a:ext uri="{FF2B5EF4-FFF2-40B4-BE49-F238E27FC236}">
              <a16:creationId xmlns:a16="http://schemas.microsoft.com/office/drawing/2014/main" id="{00000000-0008-0000-0E00-000012020000}"/>
            </a:ext>
          </a:extLst>
        </xdr:cNvPr>
        <xdr:cNvSpPr/>
      </xdr:nvSpPr>
      <xdr:spPr>
        <a:xfrm>
          <a:off x="12763500" y="64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00000000-0008-0000-0E00-00001302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00000000-0008-0000-0E00-00001402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00000000-0008-0000-0E00-00001502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00000000-0008-0000-0E00-00001602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5" name="テキスト ボックス 534">
          <a:extLst>
            <a:ext uri="{FF2B5EF4-FFF2-40B4-BE49-F238E27FC236}">
              <a16:creationId xmlns:a16="http://schemas.microsoft.com/office/drawing/2014/main" id="{00000000-0008-0000-0E00-00001702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102144</xdr:rowOff>
    </xdr:from>
    <xdr:to>
      <xdr:col>85</xdr:col>
      <xdr:colOff>177800</xdr:colOff>
      <xdr:row>41</xdr:row>
      <xdr:rowOff>32294</xdr:rowOff>
    </xdr:to>
    <xdr:sp macro="" textlink="">
      <xdr:nvSpPr>
        <xdr:cNvPr id="536" name="楕円 535">
          <a:extLst>
            <a:ext uri="{FF2B5EF4-FFF2-40B4-BE49-F238E27FC236}">
              <a16:creationId xmlns:a16="http://schemas.microsoft.com/office/drawing/2014/main" id="{00000000-0008-0000-0E00-000018020000}"/>
            </a:ext>
          </a:extLst>
        </xdr:cNvPr>
        <xdr:cNvSpPr/>
      </xdr:nvSpPr>
      <xdr:spPr>
        <a:xfrm>
          <a:off x="16268700" y="6960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80571</xdr:rowOff>
    </xdr:from>
    <xdr:ext cx="405111" cy="259045"/>
    <xdr:sp macro="" textlink="">
      <xdr:nvSpPr>
        <xdr:cNvPr id="537" name="【認定こども園・幼稚園・保育所】&#10;有形固定資産減価償却率該当値テキスト">
          <a:extLst>
            <a:ext uri="{FF2B5EF4-FFF2-40B4-BE49-F238E27FC236}">
              <a16:creationId xmlns:a16="http://schemas.microsoft.com/office/drawing/2014/main" id="{00000000-0008-0000-0E00-000019020000}"/>
            </a:ext>
          </a:extLst>
        </xdr:cNvPr>
        <xdr:cNvSpPr txBox="1"/>
      </xdr:nvSpPr>
      <xdr:spPr>
        <a:xfrm>
          <a:off x="16357600" y="6938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48260</xdr:rowOff>
    </xdr:from>
    <xdr:to>
      <xdr:col>81</xdr:col>
      <xdr:colOff>101600</xdr:colOff>
      <xdr:row>40</xdr:row>
      <xdr:rowOff>149860</xdr:rowOff>
    </xdr:to>
    <xdr:sp macro="" textlink="">
      <xdr:nvSpPr>
        <xdr:cNvPr id="538" name="楕円 537">
          <a:extLst>
            <a:ext uri="{FF2B5EF4-FFF2-40B4-BE49-F238E27FC236}">
              <a16:creationId xmlns:a16="http://schemas.microsoft.com/office/drawing/2014/main" id="{00000000-0008-0000-0E00-00001A020000}"/>
            </a:ext>
          </a:extLst>
        </xdr:cNvPr>
        <xdr:cNvSpPr/>
      </xdr:nvSpPr>
      <xdr:spPr>
        <a:xfrm>
          <a:off x="15430500" y="690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99060</xdr:rowOff>
    </xdr:from>
    <xdr:to>
      <xdr:col>85</xdr:col>
      <xdr:colOff>127000</xdr:colOff>
      <xdr:row>40</xdr:row>
      <xdr:rowOff>152944</xdr:rowOff>
    </xdr:to>
    <xdr:cxnSp macro="">
      <xdr:nvCxnSpPr>
        <xdr:cNvPr id="539" name="直線コネクタ 538">
          <a:extLst>
            <a:ext uri="{FF2B5EF4-FFF2-40B4-BE49-F238E27FC236}">
              <a16:creationId xmlns:a16="http://schemas.microsoft.com/office/drawing/2014/main" id="{00000000-0008-0000-0E00-00001B020000}"/>
            </a:ext>
          </a:extLst>
        </xdr:cNvPr>
        <xdr:cNvCxnSpPr/>
      </xdr:nvCxnSpPr>
      <xdr:spPr>
        <a:xfrm>
          <a:off x="15481300" y="6957060"/>
          <a:ext cx="838200" cy="5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162560</xdr:rowOff>
    </xdr:from>
    <xdr:to>
      <xdr:col>76</xdr:col>
      <xdr:colOff>165100</xdr:colOff>
      <xdr:row>40</xdr:row>
      <xdr:rowOff>92710</xdr:rowOff>
    </xdr:to>
    <xdr:sp macro="" textlink="">
      <xdr:nvSpPr>
        <xdr:cNvPr id="540" name="楕円 539">
          <a:extLst>
            <a:ext uri="{FF2B5EF4-FFF2-40B4-BE49-F238E27FC236}">
              <a16:creationId xmlns:a16="http://schemas.microsoft.com/office/drawing/2014/main" id="{00000000-0008-0000-0E00-00001C020000}"/>
            </a:ext>
          </a:extLst>
        </xdr:cNvPr>
        <xdr:cNvSpPr/>
      </xdr:nvSpPr>
      <xdr:spPr>
        <a:xfrm>
          <a:off x="14541500" y="6849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41910</xdr:rowOff>
    </xdr:from>
    <xdr:to>
      <xdr:col>81</xdr:col>
      <xdr:colOff>50800</xdr:colOff>
      <xdr:row>40</xdr:row>
      <xdr:rowOff>99060</xdr:rowOff>
    </xdr:to>
    <xdr:cxnSp macro="">
      <xdr:nvCxnSpPr>
        <xdr:cNvPr id="541" name="直線コネクタ 540">
          <a:extLst>
            <a:ext uri="{FF2B5EF4-FFF2-40B4-BE49-F238E27FC236}">
              <a16:creationId xmlns:a16="http://schemas.microsoft.com/office/drawing/2014/main" id="{00000000-0008-0000-0E00-00001D020000}"/>
            </a:ext>
          </a:extLst>
        </xdr:cNvPr>
        <xdr:cNvCxnSpPr/>
      </xdr:nvCxnSpPr>
      <xdr:spPr>
        <a:xfrm>
          <a:off x="14592300" y="689991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107043</xdr:rowOff>
    </xdr:from>
    <xdr:to>
      <xdr:col>72</xdr:col>
      <xdr:colOff>38100</xdr:colOff>
      <xdr:row>40</xdr:row>
      <xdr:rowOff>37193</xdr:rowOff>
    </xdr:to>
    <xdr:sp macro="" textlink="">
      <xdr:nvSpPr>
        <xdr:cNvPr id="542" name="楕円 541">
          <a:extLst>
            <a:ext uri="{FF2B5EF4-FFF2-40B4-BE49-F238E27FC236}">
              <a16:creationId xmlns:a16="http://schemas.microsoft.com/office/drawing/2014/main" id="{00000000-0008-0000-0E00-00001E020000}"/>
            </a:ext>
          </a:extLst>
        </xdr:cNvPr>
        <xdr:cNvSpPr/>
      </xdr:nvSpPr>
      <xdr:spPr>
        <a:xfrm>
          <a:off x="13652500" y="6793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157843</xdr:rowOff>
    </xdr:from>
    <xdr:to>
      <xdr:col>76</xdr:col>
      <xdr:colOff>114300</xdr:colOff>
      <xdr:row>40</xdr:row>
      <xdr:rowOff>41910</xdr:rowOff>
    </xdr:to>
    <xdr:cxnSp macro="">
      <xdr:nvCxnSpPr>
        <xdr:cNvPr id="543" name="直線コネクタ 542">
          <a:extLst>
            <a:ext uri="{FF2B5EF4-FFF2-40B4-BE49-F238E27FC236}">
              <a16:creationId xmlns:a16="http://schemas.microsoft.com/office/drawing/2014/main" id="{00000000-0008-0000-0E00-00001F020000}"/>
            </a:ext>
          </a:extLst>
        </xdr:cNvPr>
        <xdr:cNvCxnSpPr/>
      </xdr:nvCxnSpPr>
      <xdr:spPr>
        <a:xfrm>
          <a:off x="13703300" y="6844393"/>
          <a:ext cx="889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54791</xdr:rowOff>
    </xdr:from>
    <xdr:to>
      <xdr:col>67</xdr:col>
      <xdr:colOff>101600</xdr:colOff>
      <xdr:row>39</xdr:row>
      <xdr:rowOff>156391</xdr:rowOff>
    </xdr:to>
    <xdr:sp macro="" textlink="">
      <xdr:nvSpPr>
        <xdr:cNvPr id="544" name="楕円 543">
          <a:extLst>
            <a:ext uri="{FF2B5EF4-FFF2-40B4-BE49-F238E27FC236}">
              <a16:creationId xmlns:a16="http://schemas.microsoft.com/office/drawing/2014/main" id="{00000000-0008-0000-0E00-000020020000}"/>
            </a:ext>
          </a:extLst>
        </xdr:cNvPr>
        <xdr:cNvSpPr/>
      </xdr:nvSpPr>
      <xdr:spPr>
        <a:xfrm>
          <a:off x="12763500" y="6741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105591</xdr:rowOff>
    </xdr:from>
    <xdr:to>
      <xdr:col>71</xdr:col>
      <xdr:colOff>177800</xdr:colOff>
      <xdr:row>39</xdr:row>
      <xdr:rowOff>157843</xdr:rowOff>
    </xdr:to>
    <xdr:cxnSp macro="">
      <xdr:nvCxnSpPr>
        <xdr:cNvPr id="545" name="直線コネクタ 544">
          <a:extLst>
            <a:ext uri="{FF2B5EF4-FFF2-40B4-BE49-F238E27FC236}">
              <a16:creationId xmlns:a16="http://schemas.microsoft.com/office/drawing/2014/main" id="{00000000-0008-0000-0E00-000021020000}"/>
            </a:ext>
          </a:extLst>
        </xdr:cNvPr>
        <xdr:cNvCxnSpPr/>
      </xdr:nvCxnSpPr>
      <xdr:spPr>
        <a:xfrm>
          <a:off x="12814300" y="6792141"/>
          <a:ext cx="88900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91276</xdr:rowOff>
    </xdr:from>
    <xdr:ext cx="405111" cy="259045"/>
    <xdr:sp macro="" textlink="">
      <xdr:nvSpPr>
        <xdr:cNvPr id="546" name="n_1aveValue【認定こども園・幼稚園・保育所】&#10;有形固定資産減価償却率">
          <a:extLst>
            <a:ext uri="{FF2B5EF4-FFF2-40B4-BE49-F238E27FC236}">
              <a16:creationId xmlns:a16="http://schemas.microsoft.com/office/drawing/2014/main" id="{00000000-0008-0000-0E00-000022020000}"/>
            </a:ext>
          </a:extLst>
        </xdr:cNvPr>
        <xdr:cNvSpPr txBox="1"/>
      </xdr:nvSpPr>
      <xdr:spPr>
        <a:xfrm>
          <a:off x="15266044" y="6263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89643</xdr:rowOff>
    </xdr:from>
    <xdr:ext cx="405111" cy="259045"/>
    <xdr:sp macro="" textlink="">
      <xdr:nvSpPr>
        <xdr:cNvPr id="547" name="n_2aveValue【認定こども園・幼稚園・保育所】&#10;有形固定資産減価償却率">
          <a:extLst>
            <a:ext uri="{FF2B5EF4-FFF2-40B4-BE49-F238E27FC236}">
              <a16:creationId xmlns:a16="http://schemas.microsoft.com/office/drawing/2014/main" id="{00000000-0008-0000-0E00-000023020000}"/>
            </a:ext>
          </a:extLst>
        </xdr:cNvPr>
        <xdr:cNvSpPr txBox="1"/>
      </xdr:nvSpPr>
      <xdr:spPr>
        <a:xfrm>
          <a:off x="14389744" y="626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66783</xdr:rowOff>
    </xdr:from>
    <xdr:ext cx="405111" cy="259045"/>
    <xdr:sp macro="" textlink="">
      <xdr:nvSpPr>
        <xdr:cNvPr id="548" name="n_3aveValue【認定こども園・幼稚園・保育所】&#10;有形固定資産減価償却率">
          <a:extLst>
            <a:ext uri="{FF2B5EF4-FFF2-40B4-BE49-F238E27FC236}">
              <a16:creationId xmlns:a16="http://schemas.microsoft.com/office/drawing/2014/main" id="{00000000-0008-0000-0E00-000024020000}"/>
            </a:ext>
          </a:extLst>
        </xdr:cNvPr>
        <xdr:cNvSpPr txBox="1"/>
      </xdr:nvSpPr>
      <xdr:spPr>
        <a:xfrm>
          <a:off x="13500744" y="6238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45555</xdr:rowOff>
    </xdr:from>
    <xdr:ext cx="405111" cy="259045"/>
    <xdr:sp macro="" textlink="">
      <xdr:nvSpPr>
        <xdr:cNvPr id="549" name="n_4aveValue【認定こども園・幼稚園・保育所】&#10;有形固定資産減価償却率">
          <a:extLst>
            <a:ext uri="{FF2B5EF4-FFF2-40B4-BE49-F238E27FC236}">
              <a16:creationId xmlns:a16="http://schemas.microsoft.com/office/drawing/2014/main" id="{00000000-0008-0000-0E00-000025020000}"/>
            </a:ext>
          </a:extLst>
        </xdr:cNvPr>
        <xdr:cNvSpPr txBox="1"/>
      </xdr:nvSpPr>
      <xdr:spPr>
        <a:xfrm>
          <a:off x="12611744" y="6217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140987</xdr:rowOff>
    </xdr:from>
    <xdr:ext cx="405111" cy="259045"/>
    <xdr:sp macro="" textlink="">
      <xdr:nvSpPr>
        <xdr:cNvPr id="550" name="n_1mainValue【認定こども園・幼稚園・保育所】&#10;有形固定資産減価償却率">
          <a:extLst>
            <a:ext uri="{FF2B5EF4-FFF2-40B4-BE49-F238E27FC236}">
              <a16:creationId xmlns:a16="http://schemas.microsoft.com/office/drawing/2014/main" id="{00000000-0008-0000-0E00-000026020000}"/>
            </a:ext>
          </a:extLst>
        </xdr:cNvPr>
        <xdr:cNvSpPr txBox="1"/>
      </xdr:nvSpPr>
      <xdr:spPr>
        <a:xfrm>
          <a:off x="15266044" y="6998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83837</xdr:rowOff>
    </xdr:from>
    <xdr:ext cx="405111" cy="259045"/>
    <xdr:sp macro="" textlink="">
      <xdr:nvSpPr>
        <xdr:cNvPr id="551" name="n_2mainValue【認定こども園・幼稚園・保育所】&#10;有形固定資産減価償却率">
          <a:extLst>
            <a:ext uri="{FF2B5EF4-FFF2-40B4-BE49-F238E27FC236}">
              <a16:creationId xmlns:a16="http://schemas.microsoft.com/office/drawing/2014/main" id="{00000000-0008-0000-0E00-000027020000}"/>
            </a:ext>
          </a:extLst>
        </xdr:cNvPr>
        <xdr:cNvSpPr txBox="1"/>
      </xdr:nvSpPr>
      <xdr:spPr>
        <a:xfrm>
          <a:off x="14389744" y="6941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28320</xdr:rowOff>
    </xdr:from>
    <xdr:ext cx="405111" cy="259045"/>
    <xdr:sp macro="" textlink="">
      <xdr:nvSpPr>
        <xdr:cNvPr id="552" name="n_3mainValue【認定こども園・幼稚園・保育所】&#10;有形固定資産減価償却率">
          <a:extLst>
            <a:ext uri="{FF2B5EF4-FFF2-40B4-BE49-F238E27FC236}">
              <a16:creationId xmlns:a16="http://schemas.microsoft.com/office/drawing/2014/main" id="{00000000-0008-0000-0E00-000028020000}"/>
            </a:ext>
          </a:extLst>
        </xdr:cNvPr>
        <xdr:cNvSpPr txBox="1"/>
      </xdr:nvSpPr>
      <xdr:spPr>
        <a:xfrm>
          <a:off x="13500744" y="6886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147518</xdr:rowOff>
    </xdr:from>
    <xdr:ext cx="405111" cy="259045"/>
    <xdr:sp macro="" textlink="">
      <xdr:nvSpPr>
        <xdr:cNvPr id="553" name="n_4mainValue【認定こども園・幼稚園・保育所】&#10;有形固定資産減価償却率">
          <a:extLst>
            <a:ext uri="{FF2B5EF4-FFF2-40B4-BE49-F238E27FC236}">
              <a16:creationId xmlns:a16="http://schemas.microsoft.com/office/drawing/2014/main" id="{00000000-0008-0000-0E00-000029020000}"/>
            </a:ext>
          </a:extLst>
        </xdr:cNvPr>
        <xdr:cNvSpPr txBox="1"/>
      </xdr:nvSpPr>
      <xdr:spPr>
        <a:xfrm>
          <a:off x="12611744" y="68340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4" name="正方形/長方形 553">
          <a:extLst>
            <a:ext uri="{FF2B5EF4-FFF2-40B4-BE49-F238E27FC236}">
              <a16:creationId xmlns:a16="http://schemas.microsoft.com/office/drawing/2014/main" id="{00000000-0008-0000-0E00-00002A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5" name="正方形/長方形 554">
          <a:extLst>
            <a:ext uri="{FF2B5EF4-FFF2-40B4-BE49-F238E27FC236}">
              <a16:creationId xmlns:a16="http://schemas.microsoft.com/office/drawing/2014/main" id="{00000000-0008-0000-0E00-00002B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6" name="正方形/長方形 555">
          <a:extLst>
            <a:ext uri="{FF2B5EF4-FFF2-40B4-BE49-F238E27FC236}">
              <a16:creationId xmlns:a16="http://schemas.microsoft.com/office/drawing/2014/main" id="{00000000-0008-0000-0E00-00002C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7" name="正方形/長方形 556">
          <a:extLst>
            <a:ext uri="{FF2B5EF4-FFF2-40B4-BE49-F238E27FC236}">
              <a16:creationId xmlns:a16="http://schemas.microsoft.com/office/drawing/2014/main" id="{00000000-0008-0000-0E00-00002D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8" name="正方形/長方形 557">
          <a:extLst>
            <a:ext uri="{FF2B5EF4-FFF2-40B4-BE49-F238E27FC236}">
              <a16:creationId xmlns:a16="http://schemas.microsoft.com/office/drawing/2014/main" id="{00000000-0008-0000-0E00-00002E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9" name="正方形/長方形 558">
          <a:extLst>
            <a:ext uri="{FF2B5EF4-FFF2-40B4-BE49-F238E27FC236}">
              <a16:creationId xmlns:a16="http://schemas.microsoft.com/office/drawing/2014/main" id="{00000000-0008-0000-0E00-00002F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0" name="正方形/長方形 559">
          <a:extLst>
            <a:ext uri="{FF2B5EF4-FFF2-40B4-BE49-F238E27FC236}">
              <a16:creationId xmlns:a16="http://schemas.microsoft.com/office/drawing/2014/main" id="{00000000-0008-0000-0E00-000030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1" name="正方形/長方形 560">
          <a:extLst>
            <a:ext uri="{FF2B5EF4-FFF2-40B4-BE49-F238E27FC236}">
              <a16:creationId xmlns:a16="http://schemas.microsoft.com/office/drawing/2014/main" id="{00000000-0008-0000-0E00-000031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2" name="テキスト ボックス 561">
          <a:extLst>
            <a:ext uri="{FF2B5EF4-FFF2-40B4-BE49-F238E27FC236}">
              <a16:creationId xmlns:a16="http://schemas.microsoft.com/office/drawing/2014/main" id="{00000000-0008-0000-0E00-000032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3" name="直線コネクタ 562">
          <a:extLst>
            <a:ext uri="{FF2B5EF4-FFF2-40B4-BE49-F238E27FC236}">
              <a16:creationId xmlns:a16="http://schemas.microsoft.com/office/drawing/2014/main" id="{00000000-0008-0000-0E00-000033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4" name="直線コネクタ 563">
          <a:extLst>
            <a:ext uri="{FF2B5EF4-FFF2-40B4-BE49-F238E27FC236}">
              <a16:creationId xmlns:a16="http://schemas.microsoft.com/office/drawing/2014/main" id="{00000000-0008-0000-0E00-00003402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565" name="テキスト ボックス 564">
          <a:extLst>
            <a:ext uri="{FF2B5EF4-FFF2-40B4-BE49-F238E27FC236}">
              <a16:creationId xmlns:a16="http://schemas.microsoft.com/office/drawing/2014/main" id="{00000000-0008-0000-0E00-000035020000}"/>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6" name="直線コネクタ 565">
          <a:extLst>
            <a:ext uri="{FF2B5EF4-FFF2-40B4-BE49-F238E27FC236}">
              <a16:creationId xmlns:a16="http://schemas.microsoft.com/office/drawing/2014/main" id="{00000000-0008-0000-0E00-00003602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567" name="テキスト ボックス 566">
          <a:extLst>
            <a:ext uri="{FF2B5EF4-FFF2-40B4-BE49-F238E27FC236}">
              <a16:creationId xmlns:a16="http://schemas.microsoft.com/office/drawing/2014/main" id="{00000000-0008-0000-0E00-000037020000}"/>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8" name="直線コネクタ 567">
          <a:extLst>
            <a:ext uri="{FF2B5EF4-FFF2-40B4-BE49-F238E27FC236}">
              <a16:creationId xmlns:a16="http://schemas.microsoft.com/office/drawing/2014/main" id="{00000000-0008-0000-0E00-00003802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569" name="テキスト ボックス 568">
          <a:extLst>
            <a:ext uri="{FF2B5EF4-FFF2-40B4-BE49-F238E27FC236}">
              <a16:creationId xmlns:a16="http://schemas.microsoft.com/office/drawing/2014/main" id="{00000000-0008-0000-0E00-000039020000}"/>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70" name="直線コネクタ 569">
          <a:extLst>
            <a:ext uri="{FF2B5EF4-FFF2-40B4-BE49-F238E27FC236}">
              <a16:creationId xmlns:a16="http://schemas.microsoft.com/office/drawing/2014/main" id="{00000000-0008-0000-0E00-00003A02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571" name="テキスト ボックス 570">
          <a:extLst>
            <a:ext uri="{FF2B5EF4-FFF2-40B4-BE49-F238E27FC236}">
              <a16:creationId xmlns:a16="http://schemas.microsoft.com/office/drawing/2014/main" id="{00000000-0008-0000-0E00-00003B020000}"/>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2" name="直線コネクタ 571">
          <a:extLst>
            <a:ext uri="{FF2B5EF4-FFF2-40B4-BE49-F238E27FC236}">
              <a16:creationId xmlns:a16="http://schemas.microsoft.com/office/drawing/2014/main" id="{00000000-0008-0000-0E00-00003C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3" name="テキスト ボックス 572">
          <a:extLst>
            <a:ext uri="{FF2B5EF4-FFF2-40B4-BE49-F238E27FC236}">
              <a16:creationId xmlns:a16="http://schemas.microsoft.com/office/drawing/2014/main" id="{00000000-0008-0000-0E00-00003D02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4" name="【認定こども園・幼稚園・保育所】&#10;一人当たり面積グラフ枠">
          <a:extLst>
            <a:ext uri="{FF2B5EF4-FFF2-40B4-BE49-F238E27FC236}">
              <a16:creationId xmlns:a16="http://schemas.microsoft.com/office/drawing/2014/main" id="{00000000-0008-0000-0E00-00003E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141122</xdr:rowOff>
    </xdr:from>
    <xdr:to>
      <xdr:col>116</xdr:col>
      <xdr:colOff>62864</xdr:colOff>
      <xdr:row>41</xdr:row>
      <xdr:rowOff>110490</xdr:rowOff>
    </xdr:to>
    <xdr:cxnSp macro="">
      <xdr:nvCxnSpPr>
        <xdr:cNvPr id="575" name="直線コネクタ 574">
          <a:extLst>
            <a:ext uri="{FF2B5EF4-FFF2-40B4-BE49-F238E27FC236}">
              <a16:creationId xmlns:a16="http://schemas.microsoft.com/office/drawing/2014/main" id="{00000000-0008-0000-0E00-00003F020000}"/>
            </a:ext>
          </a:extLst>
        </xdr:cNvPr>
        <xdr:cNvCxnSpPr/>
      </xdr:nvCxnSpPr>
      <xdr:spPr>
        <a:xfrm flipV="1">
          <a:off x="22160864" y="5970422"/>
          <a:ext cx="0" cy="11695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114317</xdr:rowOff>
    </xdr:from>
    <xdr:ext cx="469744" cy="259045"/>
    <xdr:sp macro="" textlink="">
      <xdr:nvSpPr>
        <xdr:cNvPr id="576" name="【認定こども園・幼稚園・保育所】&#10;一人当たり面積最小値テキスト">
          <a:extLst>
            <a:ext uri="{FF2B5EF4-FFF2-40B4-BE49-F238E27FC236}">
              <a16:creationId xmlns:a16="http://schemas.microsoft.com/office/drawing/2014/main" id="{00000000-0008-0000-0E00-000040020000}"/>
            </a:ext>
          </a:extLst>
        </xdr:cNvPr>
        <xdr:cNvSpPr txBox="1"/>
      </xdr:nvSpPr>
      <xdr:spPr>
        <a:xfrm>
          <a:off x="22199600" y="7143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110490</xdr:rowOff>
    </xdr:from>
    <xdr:to>
      <xdr:col>116</xdr:col>
      <xdr:colOff>152400</xdr:colOff>
      <xdr:row>41</xdr:row>
      <xdr:rowOff>110490</xdr:rowOff>
    </xdr:to>
    <xdr:cxnSp macro="">
      <xdr:nvCxnSpPr>
        <xdr:cNvPr id="577" name="直線コネクタ 576">
          <a:extLst>
            <a:ext uri="{FF2B5EF4-FFF2-40B4-BE49-F238E27FC236}">
              <a16:creationId xmlns:a16="http://schemas.microsoft.com/office/drawing/2014/main" id="{00000000-0008-0000-0E00-000041020000}"/>
            </a:ext>
          </a:extLst>
        </xdr:cNvPr>
        <xdr:cNvCxnSpPr/>
      </xdr:nvCxnSpPr>
      <xdr:spPr>
        <a:xfrm>
          <a:off x="22072600" y="7139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87799</xdr:rowOff>
    </xdr:from>
    <xdr:ext cx="469744" cy="259045"/>
    <xdr:sp macro="" textlink="">
      <xdr:nvSpPr>
        <xdr:cNvPr id="578" name="【認定こども園・幼稚園・保育所】&#10;一人当たり面積最大値テキスト">
          <a:extLst>
            <a:ext uri="{FF2B5EF4-FFF2-40B4-BE49-F238E27FC236}">
              <a16:creationId xmlns:a16="http://schemas.microsoft.com/office/drawing/2014/main" id="{00000000-0008-0000-0E00-000042020000}"/>
            </a:ext>
          </a:extLst>
        </xdr:cNvPr>
        <xdr:cNvSpPr txBox="1"/>
      </xdr:nvSpPr>
      <xdr:spPr>
        <a:xfrm>
          <a:off x="22199600" y="5745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141122</xdr:rowOff>
    </xdr:from>
    <xdr:to>
      <xdr:col>116</xdr:col>
      <xdr:colOff>152400</xdr:colOff>
      <xdr:row>34</xdr:row>
      <xdr:rowOff>141122</xdr:rowOff>
    </xdr:to>
    <xdr:cxnSp macro="">
      <xdr:nvCxnSpPr>
        <xdr:cNvPr id="579" name="直線コネクタ 578">
          <a:extLst>
            <a:ext uri="{FF2B5EF4-FFF2-40B4-BE49-F238E27FC236}">
              <a16:creationId xmlns:a16="http://schemas.microsoft.com/office/drawing/2014/main" id="{00000000-0008-0000-0E00-000043020000}"/>
            </a:ext>
          </a:extLst>
        </xdr:cNvPr>
        <xdr:cNvCxnSpPr/>
      </xdr:nvCxnSpPr>
      <xdr:spPr>
        <a:xfrm>
          <a:off x="22072600" y="5970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57421</xdr:rowOff>
    </xdr:from>
    <xdr:ext cx="469744" cy="259045"/>
    <xdr:sp macro="" textlink="">
      <xdr:nvSpPr>
        <xdr:cNvPr id="580" name="【認定こども園・幼稚園・保育所】&#10;一人当たり面積平均値テキスト">
          <a:extLst>
            <a:ext uri="{FF2B5EF4-FFF2-40B4-BE49-F238E27FC236}">
              <a16:creationId xmlns:a16="http://schemas.microsoft.com/office/drawing/2014/main" id="{00000000-0008-0000-0E00-000044020000}"/>
            </a:ext>
          </a:extLst>
        </xdr:cNvPr>
        <xdr:cNvSpPr txBox="1"/>
      </xdr:nvSpPr>
      <xdr:spPr>
        <a:xfrm>
          <a:off x="22199600" y="67439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34544</xdr:rowOff>
    </xdr:from>
    <xdr:to>
      <xdr:col>116</xdr:col>
      <xdr:colOff>114300</xdr:colOff>
      <xdr:row>40</xdr:row>
      <xdr:rowOff>136144</xdr:rowOff>
    </xdr:to>
    <xdr:sp macro="" textlink="">
      <xdr:nvSpPr>
        <xdr:cNvPr id="581" name="フローチャート: 判断 580">
          <a:extLst>
            <a:ext uri="{FF2B5EF4-FFF2-40B4-BE49-F238E27FC236}">
              <a16:creationId xmlns:a16="http://schemas.microsoft.com/office/drawing/2014/main" id="{00000000-0008-0000-0E00-000045020000}"/>
            </a:ext>
          </a:extLst>
        </xdr:cNvPr>
        <xdr:cNvSpPr/>
      </xdr:nvSpPr>
      <xdr:spPr>
        <a:xfrm>
          <a:off x="22110700" y="6892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38659</xdr:rowOff>
    </xdr:from>
    <xdr:to>
      <xdr:col>112</xdr:col>
      <xdr:colOff>38100</xdr:colOff>
      <xdr:row>40</xdr:row>
      <xdr:rowOff>140259</xdr:rowOff>
    </xdr:to>
    <xdr:sp macro="" textlink="">
      <xdr:nvSpPr>
        <xdr:cNvPr id="582" name="フローチャート: 判断 581">
          <a:extLst>
            <a:ext uri="{FF2B5EF4-FFF2-40B4-BE49-F238E27FC236}">
              <a16:creationId xmlns:a16="http://schemas.microsoft.com/office/drawing/2014/main" id="{00000000-0008-0000-0E00-000046020000}"/>
            </a:ext>
          </a:extLst>
        </xdr:cNvPr>
        <xdr:cNvSpPr/>
      </xdr:nvSpPr>
      <xdr:spPr>
        <a:xfrm>
          <a:off x="21272500" y="6896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50088</xdr:rowOff>
    </xdr:from>
    <xdr:to>
      <xdr:col>107</xdr:col>
      <xdr:colOff>101600</xdr:colOff>
      <xdr:row>40</xdr:row>
      <xdr:rowOff>151688</xdr:rowOff>
    </xdr:to>
    <xdr:sp macro="" textlink="">
      <xdr:nvSpPr>
        <xdr:cNvPr id="583" name="フローチャート: 判断 582">
          <a:extLst>
            <a:ext uri="{FF2B5EF4-FFF2-40B4-BE49-F238E27FC236}">
              <a16:creationId xmlns:a16="http://schemas.microsoft.com/office/drawing/2014/main" id="{00000000-0008-0000-0E00-000047020000}"/>
            </a:ext>
          </a:extLst>
        </xdr:cNvPr>
        <xdr:cNvSpPr/>
      </xdr:nvSpPr>
      <xdr:spPr>
        <a:xfrm>
          <a:off x="20383500" y="6908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56490</xdr:rowOff>
    </xdr:from>
    <xdr:to>
      <xdr:col>102</xdr:col>
      <xdr:colOff>165100</xdr:colOff>
      <xdr:row>40</xdr:row>
      <xdr:rowOff>158090</xdr:rowOff>
    </xdr:to>
    <xdr:sp macro="" textlink="">
      <xdr:nvSpPr>
        <xdr:cNvPr id="584" name="フローチャート: 判断 583">
          <a:extLst>
            <a:ext uri="{FF2B5EF4-FFF2-40B4-BE49-F238E27FC236}">
              <a16:creationId xmlns:a16="http://schemas.microsoft.com/office/drawing/2014/main" id="{00000000-0008-0000-0E00-000048020000}"/>
            </a:ext>
          </a:extLst>
        </xdr:cNvPr>
        <xdr:cNvSpPr/>
      </xdr:nvSpPr>
      <xdr:spPr>
        <a:xfrm>
          <a:off x="19494500" y="6914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61976</xdr:rowOff>
    </xdr:from>
    <xdr:to>
      <xdr:col>98</xdr:col>
      <xdr:colOff>38100</xdr:colOff>
      <xdr:row>40</xdr:row>
      <xdr:rowOff>163576</xdr:rowOff>
    </xdr:to>
    <xdr:sp macro="" textlink="">
      <xdr:nvSpPr>
        <xdr:cNvPr id="585" name="フローチャート: 判断 584">
          <a:extLst>
            <a:ext uri="{FF2B5EF4-FFF2-40B4-BE49-F238E27FC236}">
              <a16:creationId xmlns:a16="http://schemas.microsoft.com/office/drawing/2014/main" id="{00000000-0008-0000-0E00-000049020000}"/>
            </a:ext>
          </a:extLst>
        </xdr:cNvPr>
        <xdr:cNvSpPr/>
      </xdr:nvSpPr>
      <xdr:spPr>
        <a:xfrm>
          <a:off x="18605500" y="691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00000000-0008-0000-0E00-00004A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00000000-0008-0000-0E00-00004B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00000000-0008-0000-0E00-00004C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00000000-0008-0000-0E00-00004D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00000000-0008-0000-0E00-00004E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72034</xdr:rowOff>
    </xdr:from>
    <xdr:to>
      <xdr:col>116</xdr:col>
      <xdr:colOff>114300</xdr:colOff>
      <xdr:row>41</xdr:row>
      <xdr:rowOff>2184</xdr:rowOff>
    </xdr:to>
    <xdr:sp macro="" textlink="">
      <xdr:nvSpPr>
        <xdr:cNvPr id="591" name="楕円 590">
          <a:extLst>
            <a:ext uri="{FF2B5EF4-FFF2-40B4-BE49-F238E27FC236}">
              <a16:creationId xmlns:a16="http://schemas.microsoft.com/office/drawing/2014/main" id="{00000000-0008-0000-0E00-00004F020000}"/>
            </a:ext>
          </a:extLst>
        </xdr:cNvPr>
        <xdr:cNvSpPr/>
      </xdr:nvSpPr>
      <xdr:spPr>
        <a:xfrm>
          <a:off x="22110700" y="6930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50461</xdr:rowOff>
    </xdr:from>
    <xdr:ext cx="469744" cy="259045"/>
    <xdr:sp macro="" textlink="">
      <xdr:nvSpPr>
        <xdr:cNvPr id="592" name="【認定こども園・幼稚園・保育所】&#10;一人当たり面積該当値テキスト">
          <a:extLst>
            <a:ext uri="{FF2B5EF4-FFF2-40B4-BE49-F238E27FC236}">
              <a16:creationId xmlns:a16="http://schemas.microsoft.com/office/drawing/2014/main" id="{00000000-0008-0000-0E00-000050020000}"/>
            </a:ext>
          </a:extLst>
        </xdr:cNvPr>
        <xdr:cNvSpPr txBox="1"/>
      </xdr:nvSpPr>
      <xdr:spPr>
        <a:xfrm>
          <a:off x="22199600" y="6908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77064</xdr:rowOff>
    </xdr:from>
    <xdr:to>
      <xdr:col>112</xdr:col>
      <xdr:colOff>38100</xdr:colOff>
      <xdr:row>41</xdr:row>
      <xdr:rowOff>7214</xdr:rowOff>
    </xdr:to>
    <xdr:sp macro="" textlink="">
      <xdr:nvSpPr>
        <xdr:cNvPr id="593" name="楕円 592">
          <a:extLst>
            <a:ext uri="{FF2B5EF4-FFF2-40B4-BE49-F238E27FC236}">
              <a16:creationId xmlns:a16="http://schemas.microsoft.com/office/drawing/2014/main" id="{00000000-0008-0000-0E00-000051020000}"/>
            </a:ext>
          </a:extLst>
        </xdr:cNvPr>
        <xdr:cNvSpPr/>
      </xdr:nvSpPr>
      <xdr:spPr>
        <a:xfrm>
          <a:off x="21272500" y="6935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122834</xdr:rowOff>
    </xdr:from>
    <xdr:to>
      <xdr:col>116</xdr:col>
      <xdr:colOff>63500</xdr:colOff>
      <xdr:row>40</xdr:row>
      <xdr:rowOff>127864</xdr:rowOff>
    </xdr:to>
    <xdr:cxnSp macro="">
      <xdr:nvCxnSpPr>
        <xdr:cNvPr id="594" name="直線コネクタ 593">
          <a:extLst>
            <a:ext uri="{FF2B5EF4-FFF2-40B4-BE49-F238E27FC236}">
              <a16:creationId xmlns:a16="http://schemas.microsoft.com/office/drawing/2014/main" id="{00000000-0008-0000-0E00-000052020000}"/>
            </a:ext>
          </a:extLst>
        </xdr:cNvPr>
        <xdr:cNvCxnSpPr/>
      </xdr:nvCxnSpPr>
      <xdr:spPr>
        <a:xfrm flipV="1">
          <a:off x="21323300" y="6980834"/>
          <a:ext cx="838200" cy="5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80721</xdr:rowOff>
    </xdr:from>
    <xdr:to>
      <xdr:col>107</xdr:col>
      <xdr:colOff>101600</xdr:colOff>
      <xdr:row>41</xdr:row>
      <xdr:rowOff>10871</xdr:rowOff>
    </xdr:to>
    <xdr:sp macro="" textlink="">
      <xdr:nvSpPr>
        <xdr:cNvPr id="595" name="楕円 594">
          <a:extLst>
            <a:ext uri="{FF2B5EF4-FFF2-40B4-BE49-F238E27FC236}">
              <a16:creationId xmlns:a16="http://schemas.microsoft.com/office/drawing/2014/main" id="{00000000-0008-0000-0E00-000053020000}"/>
            </a:ext>
          </a:extLst>
        </xdr:cNvPr>
        <xdr:cNvSpPr/>
      </xdr:nvSpPr>
      <xdr:spPr>
        <a:xfrm>
          <a:off x="20383500" y="6938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127864</xdr:rowOff>
    </xdr:from>
    <xdr:to>
      <xdr:col>111</xdr:col>
      <xdr:colOff>177800</xdr:colOff>
      <xdr:row>40</xdr:row>
      <xdr:rowOff>131521</xdr:rowOff>
    </xdr:to>
    <xdr:cxnSp macro="">
      <xdr:nvCxnSpPr>
        <xdr:cNvPr id="596" name="直線コネクタ 595">
          <a:extLst>
            <a:ext uri="{FF2B5EF4-FFF2-40B4-BE49-F238E27FC236}">
              <a16:creationId xmlns:a16="http://schemas.microsoft.com/office/drawing/2014/main" id="{00000000-0008-0000-0E00-000054020000}"/>
            </a:ext>
          </a:extLst>
        </xdr:cNvPr>
        <xdr:cNvCxnSpPr/>
      </xdr:nvCxnSpPr>
      <xdr:spPr>
        <a:xfrm flipV="1">
          <a:off x="20434300" y="6985864"/>
          <a:ext cx="88900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84379</xdr:rowOff>
    </xdr:from>
    <xdr:to>
      <xdr:col>102</xdr:col>
      <xdr:colOff>165100</xdr:colOff>
      <xdr:row>41</xdr:row>
      <xdr:rowOff>14529</xdr:rowOff>
    </xdr:to>
    <xdr:sp macro="" textlink="">
      <xdr:nvSpPr>
        <xdr:cNvPr id="597" name="楕円 596">
          <a:extLst>
            <a:ext uri="{FF2B5EF4-FFF2-40B4-BE49-F238E27FC236}">
              <a16:creationId xmlns:a16="http://schemas.microsoft.com/office/drawing/2014/main" id="{00000000-0008-0000-0E00-000055020000}"/>
            </a:ext>
          </a:extLst>
        </xdr:cNvPr>
        <xdr:cNvSpPr/>
      </xdr:nvSpPr>
      <xdr:spPr>
        <a:xfrm>
          <a:off x="19494500" y="6942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131521</xdr:rowOff>
    </xdr:from>
    <xdr:to>
      <xdr:col>107</xdr:col>
      <xdr:colOff>50800</xdr:colOff>
      <xdr:row>40</xdr:row>
      <xdr:rowOff>135179</xdr:rowOff>
    </xdr:to>
    <xdr:cxnSp macro="">
      <xdr:nvCxnSpPr>
        <xdr:cNvPr id="598" name="直線コネクタ 597">
          <a:extLst>
            <a:ext uri="{FF2B5EF4-FFF2-40B4-BE49-F238E27FC236}">
              <a16:creationId xmlns:a16="http://schemas.microsoft.com/office/drawing/2014/main" id="{00000000-0008-0000-0E00-000056020000}"/>
            </a:ext>
          </a:extLst>
        </xdr:cNvPr>
        <xdr:cNvCxnSpPr/>
      </xdr:nvCxnSpPr>
      <xdr:spPr>
        <a:xfrm flipV="1">
          <a:off x="19545300" y="6989521"/>
          <a:ext cx="889000" cy="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67463</xdr:rowOff>
    </xdr:from>
    <xdr:to>
      <xdr:col>98</xdr:col>
      <xdr:colOff>38100</xdr:colOff>
      <xdr:row>40</xdr:row>
      <xdr:rowOff>169063</xdr:rowOff>
    </xdr:to>
    <xdr:sp macro="" textlink="">
      <xdr:nvSpPr>
        <xdr:cNvPr id="599" name="楕円 598">
          <a:extLst>
            <a:ext uri="{FF2B5EF4-FFF2-40B4-BE49-F238E27FC236}">
              <a16:creationId xmlns:a16="http://schemas.microsoft.com/office/drawing/2014/main" id="{00000000-0008-0000-0E00-000057020000}"/>
            </a:ext>
          </a:extLst>
        </xdr:cNvPr>
        <xdr:cNvSpPr/>
      </xdr:nvSpPr>
      <xdr:spPr>
        <a:xfrm>
          <a:off x="18605500" y="6925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118263</xdr:rowOff>
    </xdr:from>
    <xdr:to>
      <xdr:col>102</xdr:col>
      <xdr:colOff>114300</xdr:colOff>
      <xdr:row>40</xdr:row>
      <xdr:rowOff>135179</xdr:rowOff>
    </xdr:to>
    <xdr:cxnSp macro="">
      <xdr:nvCxnSpPr>
        <xdr:cNvPr id="600" name="直線コネクタ 599">
          <a:extLst>
            <a:ext uri="{FF2B5EF4-FFF2-40B4-BE49-F238E27FC236}">
              <a16:creationId xmlns:a16="http://schemas.microsoft.com/office/drawing/2014/main" id="{00000000-0008-0000-0E00-000058020000}"/>
            </a:ext>
          </a:extLst>
        </xdr:cNvPr>
        <xdr:cNvCxnSpPr/>
      </xdr:nvCxnSpPr>
      <xdr:spPr>
        <a:xfrm>
          <a:off x="18656300" y="6976263"/>
          <a:ext cx="889000" cy="16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156786</xdr:rowOff>
    </xdr:from>
    <xdr:ext cx="469744" cy="259045"/>
    <xdr:sp macro="" textlink="">
      <xdr:nvSpPr>
        <xdr:cNvPr id="601" name="n_1aveValue【認定こども園・幼稚園・保育所】&#10;一人当たり面積">
          <a:extLst>
            <a:ext uri="{FF2B5EF4-FFF2-40B4-BE49-F238E27FC236}">
              <a16:creationId xmlns:a16="http://schemas.microsoft.com/office/drawing/2014/main" id="{00000000-0008-0000-0E00-000059020000}"/>
            </a:ext>
          </a:extLst>
        </xdr:cNvPr>
        <xdr:cNvSpPr txBox="1"/>
      </xdr:nvSpPr>
      <xdr:spPr>
        <a:xfrm>
          <a:off x="21075727" y="6671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168215</xdr:rowOff>
    </xdr:from>
    <xdr:ext cx="469744" cy="259045"/>
    <xdr:sp macro="" textlink="">
      <xdr:nvSpPr>
        <xdr:cNvPr id="602" name="n_2aveValue【認定こども園・幼稚園・保育所】&#10;一人当たり面積">
          <a:extLst>
            <a:ext uri="{FF2B5EF4-FFF2-40B4-BE49-F238E27FC236}">
              <a16:creationId xmlns:a16="http://schemas.microsoft.com/office/drawing/2014/main" id="{00000000-0008-0000-0E00-00005A020000}"/>
            </a:ext>
          </a:extLst>
        </xdr:cNvPr>
        <xdr:cNvSpPr txBox="1"/>
      </xdr:nvSpPr>
      <xdr:spPr>
        <a:xfrm>
          <a:off x="20199427" y="6683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3167</xdr:rowOff>
    </xdr:from>
    <xdr:ext cx="469744" cy="259045"/>
    <xdr:sp macro="" textlink="">
      <xdr:nvSpPr>
        <xdr:cNvPr id="603" name="n_3aveValue【認定こども園・幼稚園・保育所】&#10;一人当たり面積">
          <a:extLst>
            <a:ext uri="{FF2B5EF4-FFF2-40B4-BE49-F238E27FC236}">
              <a16:creationId xmlns:a16="http://schemas.microsoft.com/office/drawing/2014/main" id="{00000000-0008-0000-0E00-00005B020000}"/>
            </a:ext>
          </a:extLst>
        </xdr:cNvPr>
        <xdr:cNvSpPr txBox="1"/>
      </xdr:nvSpPr>
      <xdr:spPr>
        <a:xfrm>
          <a:off x="19310427" y="6689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8653</xdr:rowOff>
    </xdr:from>
    <xdr:ext cx="469744" cy="259045"/>
    <xdr:sp macro="" textlink="">
      <xdr:nvSpPr>
        <xdr:cNvPr id="604" name="n_4aveValue【認定こども園・幼稚園・保育所】&#10;一人当たり面積">
          <a:extLst>
            <a:ext uri="{FF2B5EF4-FFF2-40B4-BE49-F238E27FC236}">
              <a16:creationId xmlns:a16="http://schemas.microsoft.com/office/drawing/2014/main" id="{00000000-0008-0000-0E00-00005C020000}"/>
            </a:ext>
          </a:extLst>
        </xdr:cNvPr>
        <xdr:cNvSpPr txBox="1"/>
      </xdr:nvSpPr>
      <xdr:spPr>
        <a:xfrm>
          <a:off x="18421427" y="669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169791</xdr:rowOff>
    </xdr:from>
    <xdr:ext cx="469744" cy="259045"/>
    <xdr:sp macro="" textlink="">
      <xdr:nvSpPr>
        <xdr:cNvPr id="605" name="n_1mainValue【認定こども園・幼稚園・保育所】&#10;一人当たり面積">
          <a:extLst>
            <a:ext uri="{FF2B5EF4-FFF2-40B4-BE49-F238E27FC236}">
              <a16:creationId xmlns:a16="http://schemas.microsoft.com/office/drawing/2014/main" id="{00000000-0008-0000-0E00-00005D020000}"/>
            </a:ext>
          </a:extLst>
        </xdr:cNvPr>
        <xdr:cNvSpPr txBox="1"/>
      </xdr:nvSpPr>
      <xdr:spPr>
        <a:xfrm>
          <a:off x="21075727" y="7027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1998</xdr:rowOff>
    </xdr:from>
    <xdr:ext cx="469744" cy="259045"/>
    <xdr:sp macro="" textlink="">
      <xdr:nvSpPr>
        <xdr:cNvPr id="606" name="n_2mainValue【認定こども園・幼稚園・保育所】&#10;一人当たり面積">
          <a:extLst>
            <a:ext uri="{FF2B5EF4-FFF2-40B4-BE49-F238E27FC236}">
              <a16:creationId xmlns:a16="http://schemas.microsoft.com/office/drawing/2014/main" id="{00000000-0008-0000-0E00-00005E020000}"/>
            </a:ext>
          </a:extLst>
        </xdr:cNvPr>
        <xdr:cNvSpPr txBox="1"/>
      </xdr:nvSpPr>
      <xdr:spPr>
        <a:xfrm>
          <a:off x="20199427" y="7031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5656</xdr:rowOff>
    </xdr:from>
    <xdr:ext cx="469744" cy="259045"/>
    <xdr:sp macro="" textlink="">
      <xdr:nvSpPr>
        <xdr:cNvPr id="607" name="n_3mainValue【認定こども園・幼稚園・保育所】&#10;一人当たり面積">
          <a:extLst>
            <a:ext uri="{FF2B5EF4-FFF2-40B4-BE49-F238E27FC236}">
              <a16:creationId xmlns:a16="http://schemas.microsoft.com/office/drawing/2014/main" id="{00000000-0008-0000-0E00-00005F020000}"/>
            </a:ext>
          </a:extLst>
        </xdr:cNvPr>
        <xdr:cNvSpPr txBox="1"/>
      </xdr:nvSpPr>
      <xdr:spPr>
        <a:xfrm>
          <a:off x="19310427" y="7035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160190</xdr:rowOff>
    </xdr:from>
    <xdr:ext cx="469744" cy="259045"/>
    <xdr:sp macro="" textlink="">
      <xdr:nvSpPr>
        <xdr:cNvPr id="608" name="n_4mainValue【認定こども園・幼稚園・保育所】&#10;一人当たり面積">
          <a:extLst>
            <a:ext uri="{FF2B5EF4-FFF2-40B4-BE49-F238E27FC236}">
              <a16:creationId xmlns:a16="http://schemas.microsoft.com/office/drawing/2014/main" id="{00000000-0008-0000-0E00-000060020000}"/>
            </a:ext>
          </a:extLst>
        </xdr:cNvPr>
        <xdr:cNvSpPr txBox="1"/>
      </xdr:nvSpPr>
      <xdr:spPr>
        <a:xfrm>
          <a:off x="18421427" y="7018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9" name="正方形/長方形 608">
          <a:extLst>
            <a:ext uri="{FF2B5EF4-FFF2-40B4-BE49-F238E27FC236}">
              <a16:creationId xmlns:a16="http://schemas.microsoft.com/office/drawing/2014/main" id="{00000000-0008-0000-0E00-000061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0" name="正方形/長方形 609">
          <a:extLst>
            <a:ext uri="{FF2B5EF4-FFF2-40B4-BE49-F238E27FC236}">
              <a16:creationId xmlns:a16="http://schemas.microsoft.com/office/drawing/2014/main" id="{00000000-0008-0000-0E00-000062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1" name="正方形/長方形 610">
          <a:extLst>
            <a:ext uri="{FF2B5EF4-FFF2-40B4-BE49-F238E27FC236}">
              <a16:creationId xmlns:a16="http://schemas.microsoft.com/office/drawing/2014/main" id="{00000000-0008-0000-0E00-000063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2" name="正方形/長方形 611">
          <a:extLst>
            <a:ext uri="{FF2B5EF4-FFF2-40B4-BE49-F238E27FC236}">
              <a16:creationId xmlns:a16="http://schemas.microsoft.com/office/drawing/2014/main" id="{00000000-0008-0000-0E00-000064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3" name="正方形/長方形 612">
          <a:extLst>
            <a:ext uri="{FF2B5EF4-FFF2-40B4-BE49-F238E27FC236}">
              <a16:creationId xmlns:a16="http://schemas.microsoft.com/office/drawing/2014/main" id="{00000000-0008-0000-0E00-000065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4" name="正方形/長方形 613">
          <a:extLst>
            <a:ext uri="{FF2B5EF4-FFF2-40B4-BE49-F238E27FC236}">
              <a16:creationId xmlns:a16="http://schemas.microsoft.com/office/drawing/2014/main" id="{00000000-0008-0000-0E00-000066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5" name="正方形/長方形 614">
          <a:extLst>
            <a:ext uri="{FF2B5EF4-FFF2-40B4-BE49-F238E27FC236}">
              <a16:creationId xmlns:a16="http://schemas.microsoft.com/office/drawing/2014/main" id="{00000000-0008-0000-0E00-000067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6" name="正方形/長方形 615">
          <a:extLst>
            <a:ext uri="{FF2B5EF4-FFF2-40B4-BE49-F238E27FC236}">
              <a16:creationId xmlns:a16="http://schemas.microsoft.com/office/drawing/2014/main" id="{00000000-0008-0000-0E00-000068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7" name="テキスト ボックス 616">
          <a:extLst>
            <a:ext uri="{FF2B5EF4-FFF2-40B4-BE49-F238E27FC236}">
              <a16:creationId xmlns:a16="http://schemas.microsoft.com/office/drawing/2014/main" id="{00000000-0008-0000-0E00-000069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8" name="直線コネクタ 617">
          <a:extLst>
            <a:ext uri="{FF2B5EF4-FFF2-40B4-BE49-F238E27FC236}">
              <a16:creationId xmlns:a16="http://schemas.microsoft.com/office/drawing/2014/main" id="{00000000-0008-0000-0E00-00006A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9" name="テキスト ボックス 618">
          <a:extLst>
            <a:ext uri="{FF2B5EF4-FFF2-40B4-BE49-F238E27FC236}">
              <a16:creationId xmlns:a16="http://schemas.microsoft.com/office/drawing/2014/main" id="{00000000-0008-0000-0E00-00006B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0" name="直線コネクタ 619">
          <a:extLst>
            <a:ext uri="{FF2B5EF4-FFF2-40B4-BE49-F238E27FC236}">
              <a16:creationId xmlns:a16="http://schemas.microsoft.com/office/drawing/2014/main" id="{00000000-0008-0000-0E00-00006C020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1" name="テキスト ボックス 620">
          <a:extLst>
            <a:ext uri="{FF2B5EF4-FFF2-40B4-BE49-F238E27FC236}">
              <a16:creationId xmlns:a16="http://schemas.microsoft.com/office/drawing/2014/main" id="{00000000-0008-0000-0E00-00006D020000}"/>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2" name="直線コネクタ 621">
          <a:extLst>
            <a:ext uri="{FF2B5EF4-FFF2-40B4-BE49-F238E27FC236}">
              <a16:creationId xmlns:a16="http://schemas.microsoft.com/office/drawing/2014/main" id="{00000000-0008-0000-0E00-00006E0200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3" name="テキスト ボックス 622">
          <a:extLst>
            <a:ext uri="{FF2B5EF4-FFF2-40B4-BE49-F238E27FC236}">
              <a16:creationId xmlns:a16="http://schemas.microsoft.com/office/drawing/2014/main" id="{00000000-0008-0000-0E00-00006F0200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4" name="直線コネクタ 623">
          <a:extLst>
            <a:ext uri="{FF2B5EF4-FFF2-40B4-BE49-F238E27FC236}">
              <a16:creationId xmlns:a16="http://schemas.microsoft.com/office/drawing/2014/main" id="{00000000-0008-0000-0E00-0000700200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5" name="テキスト ボックス 624">
          <a:extLst>
            <a:ext uri="{FF2B5EF4-FFF2-40B4-BE49-F238E27FC236}">
              <a16:creationId xmlns:a16="http://schemas.microsoft.com/office/drawing/2014/main" id="{00000000-0008-0000-0E00-00007102000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6" name="直線コネクタ 625">
          <a:extLst>
            <a:ext uri="{FF2B5EF4-FFF2-40B4-BE49-F238E27FC236}">
              <a16:creationId xmlns:a16="http://schemas.microsoft.com/office/drawing/2014/main" id="{00000000-0008-0000-0E00-00007202000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7" name="テキスト ボックス 626">
          <a:extLst>
            <a:ext uri="{FF2B5EF4-FFF2-40B4-BE49-F238E27FC236}">
              <a16:creationId xmlns:a16="http://schemas.microsoft.com/office/drawing/2014/main" id="{00000000-0008-0000-0E00-000073020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8" name="直線コネクタ 627">
          <a:extLst>
            <a:ext uri="{FF2B5EF4-FFF2-40B4-BE49-F238E27FC236}">
              <a16:creationId xmlns:a16="http://schemas.microsoft.com/office/drawing/2014/main" id="{00000000-0008-0000-0E00-00007402000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9" name="テキスト ボックス 628">
          <a:extLst>
            <a:ext uri="{FF2B5EF4-FFF2-40B4-BE49-F238E27FC236}">
              <a16:creationId xmlns:a16="http://schemas.microsoft.com/office/drawing/2014/main" id="{00000000-0008-0000-0E00-00007502000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0" name="直線コネクタ 629">
          <a:extLst>
            <a:ext uri="{FF2B5EF4-FFF2-40B4-BE49-F238E27FC236}">
              <a16:creationId xmlns:a16="http://schemas.microsoft.com/office/drawing/2014/main" id="{00000000-0008-0000-0E00-0000760200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1" name="テキスト ボックス 630">
          <a:extLst>
            <a:ext uri="{FF2B5EF4-FFF2-40B4-BE49-F238E27FC236}">
              <a16:creationId xmlns:a16="http://schemas.microsoft.com/office/drawing/2014/main" id="{00000000-0008-0000-0E00-000077020000}"/>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2" name="直線コネクタ 631">
          <a:extLst>
            <a:ext uri="{FF2B5EF4-FFF2-40B4-BE49-F238E27FC236}">
              <a16:creationId xmlns:a16="http://schemas.microsoft.com/office/drawing/2014/main" id="{00000000-0008-0000-0E00-000078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3" name="【学校施設】&#10;有形固定資産減価償却率グラフ枠">
          <a:extLst>
            <a:ext uri="{FF2B5EF4-FFF2-40B4-BE49-F238E27FC236}">
              <a16:creationId xmlns:a16="http://schemas.microsoft.com/office/drawing/2014/main" id="{00000000-0008-0000-0E00-000079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96338</xdr:rowOff>
    </xdr:from>
    <xdr:to>
      <xdr:col>85</xdr:col>
      <xdr:colOff>126364</xdr:colOff>
      <xdr:row>64</xdr:row>
      <xdr:rowOff>89807</xdr:rowOff>
    </xdr:to>
    <xdr:cxnSp macro="">
      <xdr:nvCxnSpPr>
        <xdr:cNvPr id="634" name="直線コネクタ 633">
          <a:extLst>
            <a:ext uri="{FF2B5EF4-FFF2-40B4-BE49-F238E27FC236}">
              <a16:creationId xmlns:a16="http://schemas.microsoft.com/office/drawing/2014/main" id="{00000000-0008-0000-0E00-00007A020000}"/>
            </a:ext>
          </a:extLst>
        </xdr:cNvPr>
        <xdr:cNvCxnSpPr/>
      </xdr:nvCxnSpPr>
      <xdr:spPr>
        <a:xfrm flipV="1">
          <a:off x="16318864" y="9697538"/>
          <a:ext cx="0" cy="13650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93634</xdr:rowOff>
    </xdr:from>
    <xdr:ext cx="405111" cy="259045"/>
    <xdr:sp macro="" textlink="">
      <xdr:nvSpPr>
        <xdr:cNvPr id="635" name="【学校施設】&#10;有形固定資産減価償却率最小値テキスト">
          <a:extLst>
            <a:ext uri="{FF2B5EF4-FFF2-40B4-BE49-F238E27FC236}">
              <a16:creationId xmlns:a16="http://schemas.microsoft.com/office/drawing/2014/main" id="{00000000-0008-0000-0E00-00007B020000}"/>
            </a:ext>
          </a:extLst>
        </xdr:cNvPr>
        <xdr:cNvSpPr txBox="1"/>
      </xdr:nvSpPr>
      <xdr:spPr>
        <a:xfrm>
          <a:off x="16357600" y="11066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89807</xdr:rowOff>
    </xdr:from>
    <xdr:to>
      <xdr:col>86</xdr:col>
      <xdr:colOff>25400</xdr:colOff>
      <xdr:row>64</xdr:row>
      <xdr:rowOff>89807</xdr:rowOff>
    </xdr:to>
    <xdr:cxnSp macro="">
      <xdr:nvCxnSpPr>
        <xdr:cNvPr id="636" name="直線コネクタ 635">
          <a:extLst>
            <a:ext uri="{FF2B5EF4-FFF2-40B4-BE49-F238E27FC236}">
              <a16:creationId xmlns:a16="http://schemas.microsoft.com/office/drawing/2014/main" id="{00000000-0008-0000-0E00-00007C020000}"/>
            </a:ext>
          </a:extLst>
        </xdr:cNvPr>
        <xdr:cNvCxnSpPr/>
      </xdr:nvCxnSpPr>
      <xdr:spPr>
        <a:xfrm>
          <a:off x="16230600" y="11062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43015</xdr:rowOff>
    </xdr:from>
    <xdr:ext cx="405111" cy="259045"/>
    <xdr:sp macro="" textlink="">
      <xdr:nvSpPr>
        <xdr:cNvPr id="637" name="【学校施設】&#10;有形固定資産減価償却率最大値テキスト">
          <a:extLst>
            <a:ext uri="{FF2B5EF4-FFF2-40B4-BE49-F238E27FC236}">
              <a16:creationId xmlns:a16="http://schemas.microsoft.com/office/drawing/2014/main" id="{00000000-0008-0000-0E00-00007D020000}"/>
            </a:ext>
          </a:extLst>
        </xdr:cNvPr>
        <xdr:cNvSpPr txBox="1"/>
      </xdr:nvSpPr>
      <xdr:spPr>
        <a:xfrm>
          <a:off x="16357600" y="94727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96338</xdr:rowOff>
    </xdr:from>
    <xdr:to>
      <xdr:col>86</xdr:col>
      <xdr:colOff>25400</xdr:colOff>
      <xdr:row>56</xdr:row>
      <xdr:rowOff>96338</xdr:rowOff>
    </xdr:to>
    <xdr:cxnSp macro="">
      <xdr:nvCxnSpPr>
        <xdr:cNvPr id="638" name="直線コネクタ 637">
          <a:extLst>
            <a:ext uri="{FF2B5EF4-FFF2-40B4-BE49-F238E27FC236}">
              <a16:creationId xmlns:a16="http://schemas.microsoft.com/office/drawing/2014/main" id="{00000000-0008-0000-0E00-00007E020000}"/>
            </a:ext>
          </a:extLst>
        </xdr:cNvPr>
        <xdr:cNvCxnSpPr/>
      </xdr:nvCxnSpPr>
      <xdr:spPr>
        <a:xfrm>
          <a:off x="16230600" y="9697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162758</xdr:rowOff>
    </xdr:from>
    <xdr:ext cx="405111" cy="259045"/>
    <xdr:sp macro="" textlink="">
      <xdr:nvSpPr>
        <xdr:cNvPr id="639" name="【学校施設】&#10;有形固定資産減価償却率平均値テキスト">
          <a:extLst>
            <a:ext uri="{FF2B5EF4-FFF2-40B4-BE49-F238E27FC236}">
              <a16:creationId xmlns:a16="http://schemas.microsoft.com/office/drawing/2014/main" id="{00000000-0008-0000-0E00-00007F020000}"/>
            </a:ext>
          </a:extLst>
        </xdr:cNvPr>
        <xdr:cNvSpPr txBox="1"/>
      </xdr:nvSpPr>
      <xdr:spPr>
        <a:xfrm>
          <a:off x="16357600" y="104497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12881</xdr:rowOff>
    </xdr:from>
    <xdr:to>
      <xdr:col>85</xdr:col>
      <xdr:colOff>177800</xdr:colOff>
      <xdr:row>61</xdr:row>
      <xdr:rowOff>114481</xdr:rowOff>
    </xdr:to>
    <xdr:sp macro="" textlink="">
      <xdr:nvSpPr>
        <xdr:cNvPr id="640" name="フローチャート: 判断 639">
          <a:extLst>
            <a:ext uri="{FF2B5EF4-FFF2-40B4-BE49-F238E27FC236}">
              <a16:creationId xmlns:a16="http://schemas.microsoft.com/office/drawing/2014/main" id="{00000000-0008-0000-0E00-000080020000}"/>
            </a:ext>
          </a:extLst>
        </xdr:cNvPr>
        <xdr:cNvSpPr/>
      </xdr:nvSpPr>
      <xdr:spPr>
        <a:xfrm>
          <a:off x="16268700" y="10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61</xdr:row>
      <xdr:rowOff>11249</xdr:rowOff>
    </xdr:from>
    <xdr:to>
      <xdr:col>81</xdr:col>
      <xdr:colOff>101600</xdr:colOff>
      <xdr:row>61</xdr:row>
      <xdr:rowOff>112849</xdr:rowOff>
    </xdr:to>
    <xdr:sp macro="" textlink="">
      <xdr:nvSpPr>
        <xdr:cNvPr id="641" name="フローチャート: 判断 640">
          <a:extLst>
            <a:ext uri="{FF2B5EF4-FFF2-40B4-BE49-F238E27FC236}">
              <a16:creationId xmlns:a16="http://schemas.microsoft.com/office/drawing/2014/main" id="{00000000-0008-0000-0E00-000081020000}"/>
            </a:ext>
          </a:extLst>
        </xdr:cNvPr>
        <xdr:cNvSpPr/>
      </xdr:nvSpPr>
      <xdr:spPr>
        <a:xfrm>
          <a:off x="15430500" y="10469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61</xdr:row>
      <xdr:rowOff>1451</xdr:rowOff>
    </xdr:from>
    <xdr:to>
      <xdr:col>76</xdr:col>
      <xdr:colOff>165100</xdr:colOff>
      <xdr:row>61</xdr:row>
      <xdr:rowOff>103051</xdr:rowOff>
    </xdr:to>
    <xdr:sp macro="" textlink="">
      <xdr:nvSpPr>
        <xdr:cNvPr id="642" name="フローチャート: 判断 641">
          <a:extLst>
            <a:ext uri="{FF2B5EF4-FFF2-40B4-BE49-F238E27FC236}">
              <a16:creationId xmlns:a16="http://schemas.microsoft.com/office/drawing/2014/main" id="{00000000-0008-0000-0E00-000082020000}"/>
            </a:ext>
          </a:extLst>
        </xdr:cNvPr>
        <xdr:cNvSpPr/>
      </xdr:nvSpPr>
      <xdr:spPr>
        <a:xfrm>
          <a:off x="14541500" y="1045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164737</xdr:rowOff>
    </xdr:from>
    <xdr:to>
      <xdr:col>72</xdr:col>
      <xdr:colOff>38100</xdr:colOff>
      <xdr:row>61</xdr:row>
      <xdr:rowOff>94887</xdr:rowOff>
    </xdr:to>
    <xdr:sp macro="" textlink="">
      <xdr:nvSpPr>
        <xdr:cNvPr id="643" name="フローチャート: 判断 642">
          <a:extLst>
            <a:ext uri="{FF2B5EF4-FFF2-40B4-BE49-F238E27FC236}">
              <a16:creationId xmlns:a16="http://schemas.microsoft.com/office/drawing/2014/main" id="{00000000-0008-0000-0E00-000083020000}"/>
            </a:ext>
          </a:extLst>
        </xdr:cNvPr>
        <xdr:cNvSpPr/>
      </xdr:nvSpPr>
      <xdr:spPr>
        <a:xfrm>
          <a:off x="13652500" y="1045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141877</xdr:rowOff>
    </xdr:from>
    <xdr:to>
      <xdr:col>67</xdr:col>
      <xdr:colOff>101600</xdr:colOff>
      <xdr:row>61</xdr:row>
      <xdr:rowOff>72027</xdr:rowOff>
    </xdr:to>
    <xdr:sp macro="" textlink="">
      <xdr:nvSpPr>
        <xdr:cNvPr id="644" name="フローチャート: 判断 643">
          <a:extLst>
            <a:ext uri="{FF2B5EF4-FFF2-40B4-BE49-F238E27FC236}">
              <a16:creationId xmlns:a16="http://schemas.microsoft.com/office/drawing/2014/main" id="{00000000-0008-0000-0E00-000084020000}"/>
            </a:ext>
          </a:extLst>
        </xdr:cNvPr>
        <xdr:cNvSpPr/>
      </xdr:nvSpPr>
      <xdr:spPr>
        <a:xfrm>
          <a:off x="12763500" y="1042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00000000-0008-0000-0E00-000085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00000000-0008-0000-0E00-000086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00000000-0008-0000-0E00-000087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00000000-0008-0000-0E00-000088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00000000-0008-0000-0E00-000089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123916</xdr:rowOff>
    </xdr:from>
    <xdr:to>
      <xdr:col>85</xdr:col>
      <xdr:colOff>177800</xdr:colOff>
      <xdr:row>61</xdr:row>
      <xdr:rowOff>54066</xdr:rowOff>
    </xdr:to>
    <xdr:sp macro="" textlink="">
      <xdr:nvSpPr>
        <xdr:cNvPr id="650" name="楕円 649">
          <a:extLst>
            <a:ext uri="{FF2B5EF4-FFF2-40B4-BE49-F238E27FC236}">
              <a16:creationId xmlns:a16="http://schemas.microsoft.com/office/drawing/2014/main" id="{00000000-0008-0000-0E00-00008A020000}"/>
            </a:ext>
          </a:extLst>
        </xdr:cNvPr>
        <xdr:cNvSpPr/>
      </xdr:nvSpPr>
      <xdr:spPr>
        <a:xfrm>
          <a:off x="16268700" y="10410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146793</xdr:rowOff>
    </xdr:from>
    <xdr:ext cx="405111" cy="259045"/>
    <xdr:sp macro="" textlink="">
      <xdr:nvSpPr>
        <xdr:cNvPr id="651" name="【学校施設】&#10;有形固定資産減価償却率該当値テキスト">
          <a:extLst>
            <a:ext uri="{FF2B5EF4-FFF2-40B4-BE49-F238E27FC236}">
              <a16:creationId xmlns:a16="http://schemas.microsoft.com/office/drawing/2014/main" id="{00000000-0008-0000-0E00-00008B020000}"/>
            </a:ext>
          </a:extLst>
        </xdr:cNvPr>
        <xdr:cNvSpPr txBox="1"/>
      </xdr:nvSpPr>
      <xdr:spPr>
        <a:xfrm>
          <a:off x="16357600" y="10262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107587</xdr:rowOff>
    </xdr:from>
    <xdr:to>
      <xdr:col>81</xdr:col>
      <xdr:colOff>101600</xdr:colOff>
      <xdr:row>61</xdr:row>
      <xdr:rowOff>37737</xdr:rowOff>
    </xdr:to>
    <xdr:sp macro="" textlink="">
      <xdr:nvSpPr>
        <xdr:cNvPr id="652" name="楕円 651">
          <a:extLst>
            <a:ext uri="{FF2B5EF4-FFF2-40B4-BE49-F238E27FC236}">
              <a16:creationId xmlns:a16="http://schemas.microsoft.com/office/drawing/2014/main" id="{00000000-0008-0000-0E00-00008C020000}"/>
            </a:ext>
          </a:extLst>
        </xdr:cNvPr>
        <xdr:cNvSpPr/>
      </xdr:nvSpPr>
      <xdr:spPr>
        <a:xfrm>
          <a:off x="15430500" y="10394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158387</xdr:rowOff>
    </xdr:from>
    <xdr:to>
      <xdr:col>85</xdr:col>
      <xdr:colOff>127000</xdr:colOff>
      <xdr:row>61</xdr:row>
      <xdr:rowOff>3266</xdr:rowOff>
    </xdr:to>
    <xdr:cxnSp macro="">
      <xdr:nvCxnSpPr>
        <xdr:cNvPr id="653" name="直線コネクタ 652">
          <a:extLst>
            <a:ext uri="{FF2B5EF4-FFF2-40B4-BE49-F238E27FC236}">
              <a16:creationId xmlns:a16="http://schemas.microsoft.com/office/drawing/2014/main" id="{00000000-0008-0000-0E00-00008D020000}"/>
            </a:ext>
          </a:extLst>
        </xdr:cNvPr>
        <xdr:cNvCxnSpPr/>
      </xdr:nvCxnSpPr>
      <xdr:spPr>
        <a:xfrm>
          <a:off x="15481300" y="10445387"/>
          <a:ext cx="8382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74930</xdr:rowOff>
    </xdr:from>
    <xdr:to>
      <xdr:col>76</xdr:col>
      <xdr:colOff>165100</xdr:colOff>
      <xdr:row>61</xdr:row>
      <xdr:rowOff>5080</xdr:rowOff>
    </xdr:to>
    <xdr:sp macro="" textlink="">
      <xdr:nvSpPr>
        <xdr:cNvPr id="654" name="楕円 653">
          <a:extLst>
            <a:ext uri="{FF2B5EF4-FFF2-40B4-BE49-F238E27FC236}">
              <a16:creationId xmlns:a16="http://schemas.microsoft.com/office/drawing/2014/main" id="{00000000-0008-0000-0E00-00008E020000}"/>
            </a:ext>
          </a:extLst>
        </xdr:cNvPr>
        <xdr:cNvSpPr/>
      </xdr:nvSpPr>
      <xdr:spPr>
        <a:xfrm>
          <a:off x="14541500" y="1036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125730</xdr:rowOff>
    </xdr:from>
    <xdr:to>
      <xdr:col>81</xdr:col>
      <xdr:colOff>50800</xdr:colOff>
      <xdr:row>60</xdr:row>
      <xdr:rowOff>158387</xdr:rowOff>
    </xdr:to>
    <xdr:cxnSp macro="">
      <xdr:nvCxnSpPr>
        <xdr:cNvPr id="655" name="直線コネクタ 654">
          <a:extLst>
            <a:ext uri="{FF2B5EF4-FFF2-40B4-BE49-F238E27FC236}">
              <a16:creationId xmlns:a16="http://schemas.microsoft.com/office/drawing/2014/main" id="{00000000-0008-0000-0E00-00008F020000}"/>
            </a:ext>
          </a:extLst>
        </xdr:cNvPr>
        <xdr:cNvCxnSpPr/>
      </xdr:nvCxnSpPr>
      <xdr:spPr>
        <a:xfrm>
          <a:off x="14592300" y="1041273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40640</xdr:rowOff>
    </xdr:from>
    <xdr:to>
      <xdr:col>72</xdr:col>
      <xdr:colOff>38100</xdr:colOff>
      <xdr:row>60</xdr:row>
      <xdr:rowOff>142240</xdr:rowOff>
    </xdr:to>
    <xdr:sp macro="" textlink="">
      <xdr:nvSpPr>
        <xdr:cNvPr id="656" name="楕円 655">
          <a:extLst>
            <a:ext uri="{FF2B5EF4-FFF2-40B4-BE49-F238E27FC236}">
              <a16:creationId xmlns:a16="http://schemas.microsoft.com/office/drawing/2014/main" id="{00000000-0008-0000-0E00-000090020000}"/>
            </a:ext>
          </a:extLst>
        </xdr:cNvPr>
        <xdr:cNvSpPr/>
      </xdr:nvSpPr>
      <xdr:spPr>
        <a:xfrm>
          <a:off x="13652500" y="1032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91440</xdr:rowOff>
    </xdr:from>
    <xdr:to>
      <xdr:col>76</xdr:col>
      <xdr:colOff>114300</xdr:colOff>
      <xdr:row>60</xdr:row>
      <xdr:rowOff>125730</xdr:rowOff>
    </xdr:to>
    <xdr:cxnSp macro="">
      <xdr:nvCxnSpPr>
        <xdr:cNvPr id="657" name="直線コネクタ 656">
          <a:extLst>
            <a:ext uri="{FF2B5EF4-FFF2-40B4-BE49-F238E27FC236}">
              <a16:creationId xmlns:a16="http://schemas.microsoft.com/office/drawing/2014/main" id="{00000000-0008-0000-0E00-000091020000}"/>
            </a:ext>
          </a:extLst>
        </xdr:cNvPr>
        <xdr:cNvCxnSpPr/>
      </xdr:nvCxnSpPr>
      <xdr:spPr>
        <a:xfrm>
          <a:off x="13703300" y="1037844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7983</xdr:rowOff>
    </xdr:from>
    <xdr:to>
      <xdr:col>67</xdr:col>
      <xdr:colOff>101600</xdr:colOff>
      <xdr:row>60</xdr:row>
      <xdr:rowOff>109583</xdr:rowOff>
    </xdr:to>
    <xdr:sp macro="" textlink="">
      <xdr:nvSpPr>
        <xdr:cNvPr id="658" name="楕円 657">
          <a:extLst>
            <a:ext uri="{FF2B5EF4-FFF2-40B4-BE49-F238E27FC236}">
              <a16:creationId xmlns:a16="http://schemas.microsoft.com/office/drawing/2014/main" id="{00000000-0008-0000-0E00-000092020000}"/>
            </a:ext>
          </a:extLst>
        </xdr:cNvPr>
        <xdr:cNvSpPr/>
      </xdr:nvSpPr>
      <xdr:spPr>
        <a:xfrm>
          <a:off x="12763500" y="10294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58783</xdr:rowOff>
    </xdr:from>
    <xdr:to>
      <xdr:col>71</xdr:col>
      <xdr:colOff>177800</xdr:colOff>
      <xdr:row>60</xdr:row>
      <xdr:rowOff>91440</xdr:rowOff>
    </xdr:to>
    <xdr:cxnSp macro="">
      <xdr:nvCxnSpPr>
        <xdr:cNvPr id="659" name="直線コネクタ 658">
          <a:extLst>
            <a:ext uri="{FF2B5EF4-FFF2-40B4-BE49-F238E27FC236}">
              <a16:creationId xmlns:a16="http://schemas.microsoft.com/office/drawing/2014/main" id="{00000000-0008-0000-0E00-000093020000}"/>
            </a:ext>
          </a:extLst>
        </xdr:cNvPr>
        <xdr:cNvCxnSpPr/>
      </xdr:nvCxnSpPr>
      <xdr:spPr>
        <a:xfrm>
          <a:off x="12814300" y="1034578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103976</xdr:rowOff>
    </xdr:from>
    <xdr:ext cx="405111" cy="259045"/>
    <xdr:sp macro="" textlink="">
      <xdr:nvSpPr>
        <xdr:cNvPr id="660" name="n_1aveValue【学校施設】&#10;有形固定資産減価償却率">
          <a:extLst>
            <a:ext uri="{FF2B5EF4-FFF2-40B4-BE49-F238E27FC236}">
              <a16:creationId xmlns:a16="http://schemas.microsoft.com/office/drawing/2014/main" id="{00000000-0008-0000-0E00-000094020000}"/>
            </a:ext>
          </a:extLst>
        </xdr:cNvPr>
        <xdr:cNvSpPr txBox="1"/>
      </xdr:nvSpPr>
      <xdr:spPr>
        <a:xfrm>
          <a:off x="15266044" y="105624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94178</xdr:rowOff>
    </xdr:from>
    <xdr:ext cx="405111" cy="259045"/>
    <xdr:sp macro="" textlink="">
      <xdr:nvSpPr>
        <xdr:cNvPr id="661" name="n_2aveValue【学校施設】&#10;有形固定資産減価償却率">
          <a:extLst>
            <a:ext uri="{FF2B5EF4-FFF2-40B4-BE49-F238E27FC236}">
              <a16:creationId xmlns:a16="http://schemas.microsoft.com/office/drawing/2014/main" id="{00000000-0008-0000-0E00-000095020000}"/>
            </a:ext>
          </a:extLst>
        </xdr:cNvPr>
        <xdr:cNvSpPr txBox="1"/>
      </xdr:nvSpPr>
      <xdr:spPr>
        <a:xfrm>
          <a:off x="14389744" y="10552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86014</xdr:rowOff>
    </xdr:from>
    <xdr:ext cx="405111" cy="259045"/>
    <xdr:sp macro="" textlink="">
      <xdr:nvSpPr>
        <xdr:cNvPr id="662" name="n_3aveValue【学校施設】&#10;有形固定資産減価償却率">
          <a:extLst>
            <a:ext uri="{FF2B5EF4-FFF2-40B4-BE49-F238E27FC236}">
              <a16:creationId xmlns:a16="http://schemas.microsoft.com/office/drawing/2014/main" id="{00000000-0008-0000-0E00-000096020000}"/>
            </a:ext>
          </a:extLst>
        </xdr:cNvPr>
        <xdr:cNvSpPr txBox="1"/>
      </xdr:nvSpPr>
      <xdr:spPr>
        <a:xfrm>
          <a:off x="13500744" y="10544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63154</xdr:rowOff>
    </xdr:from>
    <xdr:ext cx="405111" cy="259045"/>
    <xdr:sp macro="" textlink="">
      <xdr:nvSpPr>
        <xdr:cNvPr id="663" name="n_4aveValue【学校施設】&#10;有形固定資産減価償却率">
          <a:extLst>
            <a:ext uri="{FF2B5EF4-FFF2-40B4-BE49-F238E27FC236}">
              <a16:creationId xmlns:a16="http://schemas.microsoft.com/office/drawing/2014/main" id="{00000000-0008-0000-0E00-000097020000}"/>
            </a:ext>
          </a:extLst>
        </xdr:cNvPr>
        <xdr:cNvSpPr txBox="1"/>
      </xdr:nvSpPr>
      <xdr:spPr>
        <a:xfrm>
          <a:off x="12611744" y="10521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54264</xdr:rowOff>
    </xdr:from>
    <xdr:ext cx="405111" cy="259045"/>
    <xdr:sp macro="" textlink="">
      <xdr:nvSpPr>
        <xdr:cNvPr id="664" name="n_1mainValue【学校施設】&#10;有形固定資産減価償却率">
          <a:extLst>
            <a:ext uri="{FF2B5EF4-FFF2-40B4-BE49-F238E27FC236}">
              <a16:creationId xmlns:a16="http://schemas.microsoft.com/office/drawing/2014/main" id="{00000000-0008-0000-0E00-000098020000}"/>
            </a:ext>
          </a:extLst>
        </xdr:cNvPr>
        <xdr:cNvSpPr txBox="1"/>
      </xdr:nvSpPr>
      <xdr:spPr>
        <a:xfrm>
          <a:off x="15266044" y="10169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21607</xdr:rowOff>
    </xdr:from>
    <xdr:ext cx="405111" cy="259045"/>
    <xdr:sp macro="" textlink="">
      <xdr:nvSpPr>
        <xdr:cNvPr id="665" name="n_2mainValue【学校施設】&#10;有形固定資産減価償却率">
          <a:extLst>
            <a:ext uri="{FF2B5EF4-FFF2-40B4-BE49-F238E27FC236}">
              <a16:creationId xmlns:a16="http://schemas.microsoft.com/office/drawing/2014/main" id="{00000000-0008-0000-0E00-000099020000}"/>
            </a:ext>
          </a:extLst>
        </xdr:cNvPr>
        <xdr:cNvSpPr txBox="1"/>
      </xdr:nvSpPr>
      <xdr:spPr>
        <a:xfrm>
          <a:off x="14389744" y="1013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158767</xdr:rowOff>
    </xdr:from>
    <xdr:ext cx="405111" cy="259045"/>
    <xdr:sp macro="" textlink="">
      <xdr:nvSpPr>
        <xdr:cNvPr id="666" name="n_3mainValue【学校施設】&#10;有形固定資産減価償却率">
          <a:extLst>
            <a:ext uri="{FF2B5EF4-FFF2-40B4-BE49-F238E27FC236}">
              <a16:creationId xmlns:a16="http://schemas.microsoft.com/office/drawing/2014/main" id="{00000000-0008-0000-0E00-00009A020000}"/>
            </a:ext>
          </a:extLst>
        </xdr:cNvPr>
        <xdr:cNvSpPr txBox="1"/>
      </xdr:nvSpPr>
      <xdr:spPr>
        <a:xfrm>
          <a:off x="13500744" y="10102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126110</xdr:rowOff>
    </xdr:from>
    <xdr:ext cx="405111" cy="259045"/>
    <xdr:sp macro="" textlink="">
      <xdr:nvSpPr>
        <xdr:cNvPr id="667" name="n_4mainValue【学校施設】&#10;有形固定資産減価償却率">
          <a:extLst>
            <a:ext uri="{FF2B5EF4-FFF2-40B4-BE49-F238E27FC236}">
              <a16:creationId xmlns:a16="http://schemas.microsoft.com/office/drawing/2014/main" id="{00000000-0008-0000-0E00-00009B020000}"/>
            </a:ext>
          </a:extLst>
        </xdr:cNvPr>
        <xdr:cNvSpPr txBox="1"/>
      </xdr:nvSpPr>
      <xdr:spPr>
        <a:xfrm>
          <a:off x="12611744" y="100702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8" name="正方形/長方形 667">
          <a:extLst>
            <a:ext uri="{FF2B5EF4-FFF2-40B4-BE49-F238E27FC236}">
              <a16:creationId xmlns:a16="http://schemas.microsoft.com/office/drawing/2014/main" id="{00000000-0008-0000-0E00-00009C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9" name="正方形/長方形 668">
          <a:extLst>
            <a:ext uri="{FF2B5EF4-FFF2-40B4-BE49-F238E27FC236}">
              <a16:creationId xmlns:a16="http://schemas.microsoft.com/office/drawing/2014/main" id="{00000000-0008-0000-0E00-00009D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0" name="正方形/長方形 669">
          <a:extLst>
            <a:ext uri="{FF2B5EF4-FFF2-40B4-BE49-F238E27FC236}">
              <a16:creationId xmlns:a16="http://schemas.microsoft.com/office/drawing/2014/main" id="{00000000-0008-0000-0E00-00009E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1" name="正方形/長方形 670">
          <a:extLst>
            <a:ext uri="{FF2B5EF4-FFF2-40B4-BE49-F238E27FC236}">
              <a16:creationId xmlns:a16="http://schemas.microsoft.com/office/drawing/2014/main" id="{00000000-0008-0000-0E00-00009F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2" name="正方形/長方形 671">
          <a:extLst>
            <a:ext uri="{FF2B5EF4-FFF2-40B4-BE49-F238E27FC236}">
              <a16:creationId xmlns:a16="http://schemas.microsoft.com/office/drawing/2014/main" id="{00000000-0008-0000-0E00-0000A0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3" name="正方形/長方形 672">
          <a:extLst>
            <a:ext uri="{FF2B5EF4-FFF2-40B4-BE49-F238E27FC236}">
              <a16:creationId xmlns:a16="http://schemas.microsoft.com/office/drawing/2014/main" id="{00000000-0008-0000-0E00-0000A1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4" name="正方形/長方形 673">
          <a:extLst>
            <a:ext uri="{FF2B5EF4-FFF2-40B4-BE49-F238E27FC236}">
              <a16:creationId xmlns:a16="http://schemas.microsoft.com/office/drawing/2014/main" id="{00000000-0008-0000-0E00-0000A2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5" name="正方形/長方形 674">
          <a:extLst>
            <a:ext uri="{FF2B5EF4-FFF2-40B4-BE49-F238E27FC236}">
              <a16:creationId xmlns:a16="http://schemas.microsoft.com/office/drawing/2014/main" id="{00000000-0008-0000-0E00-0000A3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6" name="テキスト ボックス 675">
          <a:extLst>
            <a:ext uri="{FF2B5EF4-FFF2-40B4-BE49-F238E27FC236}">
              <a16:creationId xmlns:a16="http://schemas.microsoft.com/office/drawing/2014/main" id="{00000000-0008-0000-0E00-0000A4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7" name="直線コネクタ 676">
          <a:extLst>
            <a:ext uri="{FF2B5EF4-FFF2-40B4-BE49-F238E27FC236}">
              <a16:creationId xmlns:a16="http://schemas.microsoft.com/office/drawing/2014/main" id="{00000000-0008-0000-0E00-0000A5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78" name="直線コネクタ 677">
          <a:extLst>
            <a:ext uri="{FF2B5EF4-FFF2-40B4-BE49-F238E27FC236}">
              <a16:creationId xmlns:a16="http://schemas.microsoft.com/office/drawing/2014/main" id="{00000000-0008-0000-0E00-0000A602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9" name="テキスト ボックス 678">
          <a:extLst>
            <a:ext uri="{FF2B5EF4-FFF2-40B4-BE49-F238E27FC236}">
              <a16:creationId xmlns:a16="http://schemas.microsoft.com/office/drawing/2014/main" id="{00000000-0008-0000-0E00-0000A702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80" name="直線コネクタ 679">
          <a:extLst>
            <a:ext uri="{FF2B5EF4-FFF2-40B4-BE49-F238E27FC236}">
              <a16:creationId xmlns:a16="http://schemas.microsoft.com/office/drawing/2014/main" id="{00000000-0008-0000-0E00-0000A802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60</xdr:row>
      <xdr:rowOff>86377</xdr:rowOff>
    </xdr:from>
    <xdr:ext cx="531299" cy="259045"/>
    <xdr:sp macro="" textlink="">
      <xdr:nvSpPr>
        <xdr:cNvPr id="681" name="テキスト ボックス 680">
          <a:extLst>
            <a:ext uri="{FF2B5EF4-FFF2-40B4-BE49-F238E27FC236}">
              <a16:creationId xmlns:a16="http://schemas.microsoft.com/office/drawing/2014/main" id="{00000000-0008-0000-0E00-0000A9020000}"/>
            </a:ext>
          </a:extLst>
        </xdr:cNvPr>
        <xdr:cNvSpPr txBox="1"/>
      </xdr:nvSpPr>
      <xdr:spPr>
        <a:xfrm>
          <a:off x="17756701" y="1037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82" name="直線コネクタ 681">
          <a:extLst>
            <a:ext uri="{FF2B5EF4-FFF2-40B4-BE49-F238E27FC236}">
              <a16:creationId xmlns:a16="http://schemas.microsoft.com/office/drawing/2014/main" id="{00000000-0008-0000-0E00-0000AA02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57</xdr:row>
      <xdr:rowOff>143527</xdr:rowOff>
    </xdr:from>
    <xdr:ext cx="531299" cy="259045"/>
    <xdr:sp macro="" textlink="">
      <xdr:nvSpPr>
        <xdr:cNvPr id="683" name="テキスト ボックス 682">
          <a:extLst>
            <a:ext uri="{FF2B5EF4-FFF2-40B4-BE49-F238E27FC236}">
              <a16:creationId xmlns:a16="http://schemas.microsoft.com/office/drawing/2014/main" id="{00000000-0008-0000-0E00-0000AB020000}"/>
            </a:ext>
          </a:extLst>
        </xdr:cNvPr>
        <xdr:cNvSpPr txBox="1"/>
      </xdr:nvSpPr>
      <xdr:spPr>
        <a:xfrm>
          <a:off x="17756701" y="991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84" name="直線コネクタ 683">
          <a:extLst>
            <a:ext uri="{FF2B5EF4-FFF2-40B4-BE49-F238E27FC236}">
              <a16:creationId xmlns:a16="http://schemas.microsoft.com/office/drawing/2014/main" id="{00000000-0008-0000-0E00-0000AC02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29227</xdr:rowOff>
    </xdr:from>
    <xdr:ext cx="531299" cy="259045"/>
    <xdr:sp macro="" textlink="">
      <xdr:nvSpPr>
        <xdr:cNvPr id="685" name="テキスト ボックス 684">
          <a:extLst>
            <a:ext uri="{FF2B5EF4-FFF2-40B4-BE49-F238E27FC236}">
              <a16:creationId xmlns:a16="http://schemas.microsoft.com/office/drawing/2014/main" id="{00000000-0008-0000-0E00-0000AD020000}"/>
            </a:ext>
          </a:extLst>
        </xdr:cNvPr>
        <xdr:cNvSpPr txBox="1"/>
      </xdr:nvSpPr>
      <xdr:spPr>
        <a:xfrm>
          <a:off x="17756701" y="945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6" name="直線コネクタ 685">
          <a:extLst>
            <a:ext uri="{FF2B5EF4-FFF2-40B4-BE49-F238E27FC236}">
              <a16:creationId xmlns:a16="http://schemas.microsoft.com/office/drawing/2014/main" id="{00000000-0008-0000-0E00-0000AE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687" name="テキスト ボックス 686">
          <a:extLst>
            <a:ext uri="{FF2B5EF4-FFF2-40B4-BE49-F238E27FC236}">
              <a16:creationId xmlns:a16="http://schemas.microsoft.com/office/drawing/2014/main" id="{00000000-0008-0000-0E00-0000AF020000}"/>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8" name="【学校施設】&#10;一人当たり面積グラフ枠">
          <a:extLst>
            <a:ext uri="{FF2B5EF4-FFF2-40B4-BE49-F238E27FC236}">
              <a16:creationId xmlns:a16="http://schemas.microsoft.com/office/drawing/2014/main" id="{00000000-0008-0000-0E00-0000B0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82982</xdr:rowOff>
    </xdr:from>
    <xdr:to>
      <xdr:col>116</xdr:col>
      <xdr:colOff>62864</xdr:colOff>
      <xdr:row>63</xdr:row>
      <xdr:rowOff>125547</xdr:rowOff>
    </xdr:to>
    <xdr:cxnSp macro="">
      <xdr:nvCxnSpPr>
        <xdr:cNvPr id="689" name="直線コネクタ 688">
          <a:extLst>
            <a:ext uri="{FF2B5EF4-FFF2-40B4-BE49-F238E27FC236}">
              <a16:creationId xmlns:a16="http://schemas.microsoft.com/office/drawing/2014/main" id="{00000000-0008-0000-0E00-0000B1020000}"/>
            </a:ext>
          </a:extLst>
        </xdr:cNvPr>
        <xdr:cNvCxnSpPr/>
      </xdr:nvCxnSpPr>
      <xdr:spPr>
        <a:xfrm flipV="1">
          <a:off x="22160864" y="9684182"/>
          <a:ext cx="0" cy="1242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129374</xdr:rowOff>
    </xdr:from>
    <xdr:ext cx="469744" cy="259045"/>
    <xdr:sp macro="" textlink="">
      <xdr:nvSpPr>
        <xdr:cNvPr id="690" name="【学校施設】&#10;一人当たり面積最小値テキスト">
          <a:extLst>
            <a:ext uri="{FF2B5EF4-FFF2-40B4-BE49-F238E27FC236}">
              <a16:creationId xmlns:a16="http://schemas.microsoft.com/office/drawing/2014/main" id="{00000000-0008-0000-0E00-0000B2020000}"/>
            </a:ext>
          </a:extLst>
        </xdr:cNvPr>
        <xdr:cNvSpPr txBox="1"/>
      </xdr:nvSpPr>
      <xdr:spPr>
        <a:xfrm>
          <a:off x="22199600" y="10930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125547</xdr:rowOff>
    </xdr:from>
    <xdr:to>
      <xdr:col>116</xdr:col>
      <xdr:colOff>152400</xdr:colOff>
      <xdr:row>63</xdr:row>
      <xdr:rowOff>125547</xdr:rowOff>
    </xdr:to>
    <xdr:cxnSp macro="">
      <xdr:nvCxnSpPr>
        <xdr:cNvPr id="691" name="直線コネクタ 690">
          <a:extLst>
            <a:ext uri="{FF2B5EF4-FFF2-40B4-BE49-F238E27FC236}">
              <a16:creationId xmlns:a16="http://schemas.microsoft.com/office/drawing/2014/main" id="{00000000-0008-0000-0E00-0000B3020000}"/>
            </a:ext>
          </a:extLst>
        </xdr:cNvPr>
        <xdr:cNvCxnSpPr/>
      </xdr:nvCxnSpPr>
      <xdr:spPr>
        <a:xfrm>
          <a:off x="22072600" y="10926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29659</xdr:rowOff>
    </xdr:from>
    <xdr:ext cx="534377" cy="259045"/>
    <xdr:sp macro="" textlink="">
      <xdr:nvSpPr>
        <xdr:cNvPr id="692" name="【学校施設】&#10;一人当たり面積最大値テキスト">
          <a:extLst>
            <a:ext uri="{FF2B5EF4-FFF2-40B4-BE49-F238E27FC236}">
              <a16:creationId xmlns:a16="http://schemas.microsoft.com/office/drawing/2014/main" id="{00000000-0008-0000-0E00-0000B4020000}"/>
            </a:ext>
          </a:extLst>
        </xdr:cNvPr>
        <xdr:cNvSpPr txBox="1"/>
      </xdr:nvSpPr>
      <xdr:spPr>
        <a:xfrm>
          <a:off x="22199600" y="9459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82982</xdr:rowOff>
    </xdr:from>
    <xdr:to>
      <xdr:col>116</xdr:col>
      <xdr:colOff>152400</xdr:colOff>
      <xdr:row>56</xdr:row>
      <xdr:rowOff>82982</xdr:rowOff>
    </xdr:to>
    <xdr:cxnSp macro="">
      <xdr:nvCxnSpPr>
        <xdr:cNvPr id="693" name="直線コネクタ 692">
          <a:extLst>
            <a:ext uri="{FF2B5EF4-FFF2-40B4-BE49-F238E27FC236}">
              <a16:creationId xmlns:a16="http://schemas.microsoft.com/office/drawing/2014/main" id="{00000000-0008-0000-0E00-0000B5020000}"/>
            </a:ext>
          </a:extLst>
        </xdr:cNvPr>
        <xdr:cNvCxnSpPr/>
      </xdr:nvCxnSpPr>
      <xdr:spPr>
        <a:xfrm>
          <a:off x="22072600" y="9684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60124</xdr:rowOff>
    </xdr:from>
    <xdr:ext cx="469744" cy="259045"/>
    <xdr:sp macro="" textlink="">
      <xdr:nvSpPr>
        <xdr:cNvPr id="694" name="【学校施設】&#10;一人当たり面積平均値テキスト">
          <a:extLst>
            <a:ext uri="{FF2B5EF4-FFF2-40B4-BE49-F238E27FC236}">
              <a16:creationId xmlns:a16="http://schemas.microsoft.com/office/drawing/2014/main" id="{00000000-0008-0000-0E00-0000B6020000}"/>
            </a:ext>
          </a:extLst>
        </xdr:cNvPr>
        <xdr:cNvSpPr txBox="1"/>
      </xdr:nvSpPr>
      <xdr:spPr>
        <a:xfrm>
          <a:off x="22199600" y="106900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81697</xdr:rowOff>
    </xdr:from>
    <xdr:to>
      <xdr:col>116</xdr:col>
      <xdr:colOff>114300</xdr:colOff>
      <xdr:row>63</xdr:row>
      <xdr:rowOff>11847</xdr:rowOff>
    </xdr:to>
    <xdr:sp macro="" textlink="">
      <xdr:nvSpPr>
        <xdr:cNvPr id="695" name="フローチャート: 判断 694">
          <a:extLst>
            <a:ext uri="{FF2B5EF4-FFF2-40B4-BE49-F238E27FC236}">
              <a16:creationId xmlns:a16="http://schemas.microsoft.com/office/drawing/2014/main" id="{00000000-0008-0000-0E00-0000B7020000}"/>
            </a:ext>
          </a:extLst>
        </xdr:cNvPr>
        <xdr:cNvSpPr/>
      </xdr:nvSpPr>
      <xdr:spPr>
        <a:xfrm>
          <a:off x="22110700" y="10711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85126</xdr:rowOff>
    </xdr:from>
    <xdr:to>
      <xdr:col>112</xdr:col>
      <xdr:colOff>38100</xdr:colOff>
      <xdr:row>63</xdr:row>
      <xdr:rowOff>15276</xdr:rowOff>
    </xdr:to>
    <xdr:sp macro="" textlink="">
      <xdr:nvSpPr>
        <xdr:cNvPr id="696" name="フローチャート: 判断 695">
          <a:extLst>
            <a:ext uri="{FF2B5EF4-FFF2-40B4-BE49-F238E27FC236}">
              <a16:creationId xmlns:a16="http://schemas.microsoft.com/office/drawing/2014/main" id="{00000000-0008-0000-0E00-0000B8020000}"/>
            </a:ext>
          </a:extLst>
        </xdr:cNvPr>
        <xdr:cNvSpPr/>
      </xdr:nvSpPr>
      <xdr:spPr>
        <a:xfrm>
          <a:off x="21272500" y="1071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89560</xdr:rowOff>
    </xdr:from>
    <xdr:to>
      <xdr:col>107</xdr:col>
      <xdr:colOff>101600</xdr:colOff>
      <xdr:row>63</xdr:row>
      <xdr:rowOff>19710</xdr:rowOff>
    </xdr:to>
    <xdr:sp macro="" textlink="">
      <xdr:nvSpPr>
        <xdr:cNvPr id="697" name="フローチャート: 判断 696">
          <a:extLst>
            <a:ext uri="{FF2B5EF4-FFF2-40B4-BE49-F238E27FC236}">
              <a16:creationId xmlns:a16="http://schemas.microsoft.com/office/drawing/2014/main" id="{00000000-0008-0000-0E00-0000B9020000}"/>
            </a:ext>
          </a:extLst>
        </xdr:cNvPr>
        <xdr:cNvSpPr/>
      </xdr:nvSpPr>
      <xdr:spPr>
        <a:xfrm>
          <a:off x="20383500" y="10719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96921</xdr:rowOff>
    </xdr:from>
    <xdr:to>
      <xdr:col>102</xdr:col>
      <xdr:colOff>165100</xdr:colOff>
      <xdr:row>63</xdr:row>
      <xdr:rowOff>27071</xdr:rowOff>
    </xdr:to>
    <xdr:sp macro="" textlink="">
      <xdr:nvSpPr>
        <xdr:cNvPr id="698" name="フローチャート: 判断 697">
          <a:extLst>
            <a:ext uri="{FF2B5EF4-FFF2-40B4-BE49-F238E27FC236}">
              <a16:creationId xmlns:a16="http://schemas.microsoft.com/office/drawing/2014/main" id="{00000000-0008-0000-0E00-0000BA020000}"/>
            </a:ext>
          </a:extLst>
        </xdr:cNvPr>
        <xdr:cNvSpPr/>
      </xdr:nvSpPr>
      <xdr:spPr>
        <a:xfrm>
          <a:off x="19494500" y="10726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103870</xdr:rowOff>
    </xdr:from>
    <xdr:to>
      <xdr:col>98</xdr:col>
      <xdr:colOff>38100</xdr:colOff>
      <xdr:row>63</xdr:row>
      <xdr:rowOff>34020</xdr:rowOff>
    </xdr:to>
    <xdr:sp macro="" textlink="">
      <xdr:nvSpPr>
        <xdr:cNvPr id="699" name="フローチャート: 判断 698">
          <a:extLst>
            <a:ext uri="{FF2B5EF4-FFF2-40B4-BE49-F238E27FC236}">
              <a16:creationId xmlns:a16="http://schemas.microsoft.com/office/drawing/2014/main" id="{00000000-0008-0000-0E00-0000BB020000}"/>
            </a:ext>
          </a:extLst>
        </xdr:cNvPr>
        <xdr:cNvSpPr/>
      </xdr:nvSpPr>
      <xdr:spPr>
        <a:xfrm>
          <a:off x="18605500" y="10733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00000000-0008-0000-0E00-0000BC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00000000-0008-0000-0E00-0000BD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00000000-0008-0000-0E00-0000BE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00000000-0008-0000-0E00-0000BF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00000000-0008-0000-0E00-0000C0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29576</xdr:rowOff>
    </xdr:from>
    <xdr:to>
      <xdr:col>116</xdr:col>
      <xdr:colOff>114300</xdr:colOff>
      <xdr:row>62</xdr:row>
      <xdr:rowOff>131176</xdr:rowOff>
    </xdr:to>
    <xdr:sp macro="" textlink="">
      <xdr:nvSpPr>
        <xdr:cNvPr id="705" name="楕円 704">
          <a:extLst>
            <a:ext uri="{FF2B5EF4-FFF2-40B4-BE49-F238E27FC236}">
              <a16:creationId xmlns:a16="http://schemas.microsoft.com/office/drawing/2014/main" id="{00000000-0008-0000-0E00-0000C1020000}"/>
            </a:ext>
          </a:extLst>
        </xdr:cNvPr>
        <xdr:cNvSpPr/>
      </xdr:nvSpPr>
      <xdr:spPr>
        <a:xfrm>
          <a:off x="22110700" y="10659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52453</xdr:rowOff>
    </xdr:from>
    <xdr:ext cx="469744" cy="259045"/>
    <xdr:sp macro="" textlink="">
      <xdr:nvSpPr>
        <xdr:cNvPr id="706" name="【学校施設】&#10;一人当たり面積該当値テキスト">
          <a:extLst>
            <a:ext uri="{FF2B5EF4-FFF2-40B4-BE49-F238E27FC236}">
              <a16:creationId xmlns:a16="http://schemas.microsoft.com/office/drawing/2014/main" id="{00000000-0008-0000-0E00-0000C2020000}"/>
            </a:ext>
          </a:extLst>
        </xdr:cNvPr>
        <xdr:cNvSpPr txBox="1"/>
      </xdr:nvSpPr>
      <xdr:spPr>
        <a:xfrm>
          <a:off x="22199600" y="10510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37988</xdr:rowOff>
    </xdr:from>
    <xdr:to>
      <xdr:col>112</xdr:col>
      <xdr:colOff>38100</xdr:colOff>
      <xdr:row>62</xdr:row>
      <xdr:rowOff>139588</xdr:rowOff>
    </xdr:to>
    <xdr:sp macro="" textlink="">
      <xdr:nvSpPr>
        <xdr:cNvPr id="707" name="楕円 706">
          <a:extLst>
            <a:ext uri="{FF2B5EF4-FFF2-40B4-BE49-F238E27FC236}">
              <a16:creationId xmlns:a16="http://schemas.microsoft.com/office/drawing/2014/main" id="{00000000-0008-0000-0E00-0000C3020000}"/>
            </a:ext>
          </a:extLst>
        </xdr:cNvPr>
        <xdr:cNvSpPr/>
      </xdr:nvSpPr>
      <xdr:spPr>
        <a:xfrm>
          <a:off x="21272500" y="10667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80376</xdr:rowOff>
    </xdr:from>
    <xdr:to>
      <xdr:col>116</xdr:col>
      <xdr:colOff>63500</xdr:colOff>
      <xdr:row>62</xdr:row>
      <xdr:rowOff>88788</xdr:rowOff>
    </xdr:to>
    <xdr:cxnSp macro="">
      <xdr:nvCxnSpPr>
        <xdr:cNvPr id="708" name="直線コネクタ 707">
          <a:extLst>
            <a:ext uri="{FF2B5EF4-FFF2-40B4-BE49-F238E27FC236}">
              <a16:creationId xmlns:a16="http://schemas.microsoft.com/office/drawing/2014/main" id="{00000000-0008-0000-0E00-0000C4020000}"/>
            </a:ext>
          </a:extLst>
        </xdr:cNvPr>
        <xdr:cNvCxnSpPr/>
      </xdr:nvCxnSpPr>
      <xdr:spPr>
        <a:xfrm flipV="1">
          <a:off x="21323300" y="10710276"/>
          <a:ext cx="838200" cy="8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43155</xdr:rowOff>
    </xdr:from>
    <xdr:to>
      <xdr:col>107</xdr:col>
      <xdr:colOff>101600</xdr:colOff>
      <xdr:row>62</xdr:row>
      <xdr:rowOff>144755</xdr:rowOff>
    </xdr:to>
    <xdr:sp macro="" textlink="">
      <xdr:nvSpPr>
        <xdr:cNvPr id="709" name="楕円 708">
          <a:extLst>
            <a:ext uri="{FF2B5EF4-FFF2-40B4-BE49-F238E27FC236}">
              <a16:creationId xmlns:a16="http://schemas.microsoft.com/office/drawing/2014/main" id="{00000000-0008-0000-0E00-0000C5020000}"/>
            </a:ext>
          </a:extLst>
        </xdr:cNvPr>
        <xdr:cNvSpPr/>
      </xdr:nvSpPr>
      <xdr:spPr>
        <a:xfrm>
          <a:off x="20383500" y="10673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88788</xdr:rowOff>
    </xdr:from>
    <xdr:to>
      <xdr:col>111</xdr:col>
      <xdr:colOff>177800</xdr:colOff>
      <xdr:row>62</xdr:row>
      <xdr:rowOff>93955</xdr:rowOff>
    </xdr:to>
    <xdr:cxnSp macro="">
      <xdr:nvCxnSpPr>
        <xdr:cNvPr id="710" name="直線コネクタ 709">
          <a:extLst>
            <a:ext uri="{FF2B5EF4-FFF2-40B4-BE49-F238E27FC236}">
              <a16:creationId xmlns:a16="http://schemas.microsoft.com/office/drawing/2014/main" id="{00000000-0008-0000-0E00-0000C6020000}"/>
            </a:ext>
          </a:extLst>
        </xdr:cNvPr>
        <xdr:cNvCxnSpPr/>
      </xdr:nvCxnSpPr>
      <xdr:spPr>
        <a:xfrm flipV="1">
          <a:off x="20434300" y="10718688"/>
          <a:ext cx="889000" cy="5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48275</xdr:rowOff>
    </xdr:from>
    <xdr:to>
      <xdr:col>102</xdr:col>
      <xdr:colOff>165100</xdr:colOff>
      <xdr:row>62</xdr:row>
      <xdr:rowOff>149875</xdr:rowOff>
    </xdr:to>
    <xdr:sp macro="" textlink="">
      <xdr:nvSpPr>
        <xdr:cNvPr id="711" name="楕円 710">
          <a:extLst>
            <a:ext uri="{FF2B5EF4-FFF2-40B4-BE49-F238E27FC236}">
              <a16:creationId xmlns:a16="http://schemas.microsoft.com/office/drawing/2014/main" id="{00000000-0008-0000-0E00-0000C7020000}"/>
            </a:ext>
          </a:extLst>
        </xdr:cNvPr>
        <xdr:cNvSpPr/>
      </xdr:nvSpPr>
      <xdr:spPr>
        <a:xfrm>
          <a:off x="19494500" y="10678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93955</xdr:rowOff>
    </xdr:from>
    <xdr:to>
      <xdr:col>107</xdr:col>
      <xdr:colOff>50800</xdr:colOff>
      <xdr:row>62</xdr:row>
      <xdr:rowOff>99075</xdr:rowOff>
    </xdr:to>
    <xdr:cxnSp macro="">
      <xdr:nvCxnSpPr>
        <xdr:cNvPr id="712" name="直線コネクタ 711">
          <a:extLst>
            <a:ext uri="{FF2B5EF4-FFF2-40B4-BE49-F238E27FC236}">
              <a16:creationId xmlns:a16="http://schemas.microsoft.com/office/drawing/2014/main" id="{00000000-0008-0000-0E00-0000C8020000}"/>
            </a:ext>
          </a:extLst>
        </xdr:cNvPr>
        <xdr:cNvCxnSpPr/>
      </xdr:nvCxnSpPr>
      <xdr:spPr>
        <a:xfrm flipV="1">
          <a:off x="19545300" y="10723855"/>
          <a:ext cx="889000" cy="5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55865</xdr:rowOff>
    </xdr:from>
    <xdr:to>
      <xdr:col>98</xdr:col>
      <xdr:colOff>38100</xdr:colOff>
      <xdr:row>62</xdr:row>
      <xdr:rowOff>157465</xdr:rowOff>
    </xdr:to>
    <xdr:sp macro="" textlink="">
      <xdr:nvSpPr>
        <xdr:cNvPr id="713" name="楕円 712">
          <a:extLst>
            <a:ext uri="{FF2B5EF4-FFF2-40B4-BE49-F238E27FC236}">
              <a16:creationId xmlns:a16="http://schemas.microsoft.com/office/drawing/2014/main" id="{00000000-0008-0000-0E00-0000C9020000}"/>
            </a:ext>
          </a:extLst>
        </xdr:cNvPr>
        <xdr:cNvSpPr/>
      </xdr:nvSpPr>
      <xdr:spPr>
        <a:xfrm>
          <a:off x="18605500" y="10685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99075</xdr:rowOff>
    </xdr:from>
    <xdr:to>
      <xdr:col>102</xdr:col>
      <xdr:colOff>114300</xdr:colOff>
      <xdr:row>62</xdr:row>
      <xdr:rowOff>106665</xdr:rowOff>
    </xdr:to>
    <xdr:cxnSp macro="">
      <xdr:nvCxnSpPr>
        <xdr:cNvPr id="714" name="直線コネクタ 713">
          <a:extLst>
            <a:ext uri="{FF2B5EF4-FFF2-40B4-BE49-F238E27FC236}">
              <a16:creationId xmlns:a16="http://schemas.microsoft.com/office/drawing/2014/main" id="{00000000-0008-0000-0E00-0000CA020000}"/>
            </a:ext>
          </a:extLst>
        </xdr:cNvPr>
        <xdr:cNvCxnSpPr/>
      </xdr:nvCxnSpPr>
      <xdr:spPr>
        <a:xfrm flipV="1">
          <a:off x="18656300" y="10728975"/>
          <a:ext cx="889000" cy="7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6403</xdr:rowOff>
    </xdr:from>
    <xdr:ext cx="469744" cy="259045"/>
    <xdr:sp macro="" textlink="">
      <xdr:nvSpPr>
        <xdr:cNvPr id="715" name="n_1aveValue【学校施設】&#10;一人当たり面積">
          <a:extLst>
            <a:ext uri="{FF2B5EF4-FFF2-40B4-BE49-F238E27FC236}">
              <a16:creationId xmlns:a16="http://schemas.microsoft.com/office/drawing/2014/main" id="{00000000-0008-0000-0E00-0000CB020000}"/>
            </a:ext>
          </a:extLst>
        </xdr:cNvPr>
        <xdr:cNvSpPr txBox="1"/>
      </xdr:nvSpPr>
      <xdr:spPr>
        <a:xfrm>
          <a:off x="21075727" y="10807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10837</xdr:rowOff>
    </xdr:from>
    <xdr:ext cx="469744" cy="259045"/>
    <xdr:sp macro="" textlink="">
      <xdr:nvSpPr>
        <xdr:cNvPr id="716" name="n_2aveValue【学校施設】&#10;一人当たり面積">
          <a:extLst>
            <a:ext uri="{FF2B5EF4-FFF2-40B4-BE49-F238E27FC236}">
              <a16:creationId xmlns:a16="http://schemas.microsoft.com/office/drawing/2014/main" id="{00000000-0008-0000-0E00-0000CC020000}"/>
            </a:ext>
          </a:extLst>
        </xdr:cNvPr>
        <xdr:cNvSpPr txBox="1"/>
      </xdr:nvSpPr>
      <xdr:spPr>
        <a:xfrm>
          <a:off x="20199427" y="10812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18198</xdr:rowOff>
    </xdr:from>
    <xdr:ext cx="469744" cy="259045"/>
    <xdr:sp macro="" textlink="">
      <xdr:nvSpPr>
        <xdr:cNvPr id="717" name="n_3aveValue【学校施設】&#10;一人当たり面積">
          <a:extLst>
            <a:ext uri="{FF2B5EF4-FFF2-40B4-BE49-F238E27FC236}">
              <a16:creationId xmlns:a16="http://schemas.microsoft.com/office/drawing/2014/main" id="{00000000-0008-0000-0E00-0000CD020000}"/>
            </a:ext>
          </a:extLst>
        </xdr:cNvPr>
        <xdr:cNvSpPr txBox="1"/>
      </xdr:nvSpPr>
      <xdr:spPr>
        <a:xfrm>
          <a:off x="19310427" y="10819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25147</xdr:rowOff>
    </xdr:from>
    <xdr:ext cx="469744" cy="259045"/>
    <xdr:sp macro="" textlink="">
      <xdr:nvSpPr>
        <xdr:cNvPr id="718" name="n_4aveValue【学校施設】&#10;一人当たり面積">
          <a:extLst>
            <a:ext uri="{FF2B5EF4-FFF2-40B4-BE49-F238E27FC236}">
              <a16:creationId xmlns:a16="http://schemas.microsoft.com/office/drawing/2014/main" id="{00000000-0008-0000-0E00-0000CE020000}"/>
            </a:ext>
          </a:extLst>
        </xdr:cNvPr>
        <xdr:cNvSpPr txBox="1"/>
      </xdr:nvSpPr>
      <xdr:spPr>
        <a:xfrm>
          <a:off x="18421427" y="10826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156115</xdr:rowOff>
    </xdr:from>
    <xdr:ext cx="469744" cy="259045"/>
    <xdr:sp macro="" textlink="">
      <xdr:nvSpPr>
        <xdr:cNvPr id="719" name="n_1mainValue【学校施設】&#10;一人当たり面積">
          <a:extLst>
            <a:ext uri="{FF2B5EF4-FFF2-40B4-BE49-F238E27FC236}">
              <a16:creationId xmlns:a16="http://schemas.microsoft.com/office/drawing/2014/main" id="{00000000-0008-0000-0E00-0000CF020000}"/>
            </a:ext>
          </a:extLst>
        </xdr:cNvPr>
        <xdr:cNvSpPr txBox="1"/>
      </xdr:nvSpPr>
      <xdr:spPr>
        <a:xfrm>
          <a:off x="21075727" y="10443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161282</xdr:rowOff>
    </xdr:from>
    <xdr:ext cx="469744" cy="259045"/>
    <xdr:sp macro="" textlink="">
      <xdr:nvSpPr>
        <xdr:cNvPr id="720" name="n_2mainValue【学校施設】&#10;一人当たり面積">
          <a:extLst>
            <a:ext uri="{FF2B5EF4-FFF2-40B4-BE49-F238E27FC236}">
              <a16:creationId xmlns:a16="http://schemas.microsoft.com/office/drawing/2014/main" id="{00000000-0008-0000-0E00-0000D0020000}"/>
            </a:ext>
          </a:extLst>
        </xdr:cNvPr>
        <xdr:cNvSpPr txBox="1"/>
      </xdr:nvSpPr>
      <xdr:spPr>
        <a:xfrm>
          <a:off x="20199427" y="10448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166402</xdr:rowOff>
    </xdr:from>
    <xdr:ext cx="469744" cy="259045"/>
    <xdr:sp macro="" textlink="">
      <xdr:nvSpPr>
        <xdr:cNvPr id="721" name="n_3mainValue【学校施設】&#10;一人当たり面積">
          <a:extLst>
            <a:ext uri="{FF2B5EF4-FFF2-40B4-BE49-F238E27FC236}">
              <a16:creationId xmlns:a16="http://schemas.microsoft.com/office/drawing/2014/main" id="{00000000-0008-0000-0E00-0000D1020000}"/>
            </a:ext>
          </a:extLst>
        </xdr:cNvPr>
        <xdr:cNvSpPr txBox="1"/>
      </xdr:nvSpPr>
      <xdr:spPr>
        <a:xfrm>
          <a:off x="19310427" y="10453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2542</xdr:rowOff>
    </xdr:from>
    <xdr:ext cx="469744" cy="259045"/>
    <xdr:sp macro="" textlink="">
      <xdr:nvSpPr>
        <xdr:cNvPr id="722" name="n_4mainValue【学校施設】&#10;一人当たり面積">
          <a:extLst>
            <a:ext uri="{FF2B5EF4-FFF2-40B4-BE49-F238E27FC236}">
              <a16:creationId xmlns:a16="http://schemas.microsoft.com/office/drawing/2014/main" id="{00000000-0008-0000-0E00-0000D2020000}"/>
            </a:ext>
          </a:extLst>
        </xdr:cNvPr>
        <xdr:cNvSpPr txBox="1"/>
      </xdr:nvSpPr>
      <xdr:spPr>
        <a:xfrm>
          <a:off x="18421427" y="10460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3" name="正方形/長方形 722">
          <a:extLst>
            <a:ext uri="{FF2B5EF4-FFF2-40B4-BE49-F238E27FC236}">
              <a16:creationId xmlns:a16="http://schemas.microsoft.com/office/drawing/2014/main" id="{00000000-0008-0000-0E00-0000D3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4" name="正方形/長方形 723">
          <a:extLst>
            <a:ext uri="{FF2B5EF4-FFF2-40B4-BE49-F238E27FC236}">
              <a16:creationId xmlns:a16="http://schemas.microsoft.com/office/drawing/2014/main" id="{00000000-0008-0000-0E00-0000D4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5" name="正方形/長方形 724">
          <a:extLst>
            <a:ext uri="{FF2B5EF4-FFF2-40B4-BE49-F238E27FC236}">
              <a16:creationId xmlns:a16="http://schemas.microsoft.com/office/drawing/2014/main" id="{00000000-0008-0000-0E00-0000D5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6" name="正方形/長方形 725">
          <a:extLst>
            <a:ext uri="{FF2B5EF4-FFF2-40B4-BE49-F238E27FC236}">
              <a16:creationId xmlns:a16="http://schemas.microsoft.com/office/drawing/2014/main" id="{00000000-0008-0000-0E00-0000D6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7" name="正方形/長方形 726">
          <a:extLst>
            <a:ext uri="{FF2B5EF4-FFF2-40B4-BE49-F238E27FC236}">
              <a16:creationId xmlns:a16="http://schemas.microsoft.com/office/drawing/2014/main" id="{00000000-0008-0000-0E00-0000D7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8" name="正方形/長方形 727">
          <a:extLst>
            <a:ext uri="{FF2B5EF4-FFF2-40B4-BE49-F238E27FC236}">
              <a16:creationId xmlns:a16="http://schemas.microsoft.com/office/drawing/2014/main" id="{00000000-0008-0000-0E00-0000D8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9" name="正方形/長方形 728">
          <a:extLst>
            <a:ext uri="{FF2B5EF4-FFF2-40B4-BE49-F238E27FC236}">
              <a16:creationId xmlns:a16="http://schemas.microsoft.com/office/drawing/2014/main" id="{00000000-0008-0000-0E00-0000D9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0" name="正方形/長方形 729">
          <a:extLst>
            <a:ext uri="{FF2B5EF4-FFF2-40B4-BE49-F238E27FC236}">
              <a16:creationId xmlns:a16="http://schemas.microsoft.com/office/drawing/2014/main" id="{00000000-0008-0000-0E00-0000DA020000}"/>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731" name="正方形/長方形 730">
          <a:extLst>
            <a:ext uri="{FF2B5EF4-FFF2-40B4-BE49-F238E27FC236}">
              <a16:creationId xmlns:a16="http://schemas.microsoft.com/office/drawing/2014/main" id="{00000000-0008-0000-0E00-0000DB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32" name="正方形/長方形 731">
          <a:extLst>
            <a:ext uri="{FF2B5EF4-FFF2-40B4-BE49-F238E27FC236}">
              <a16:creationId xmlns:a16="http://schemas.microsoft.com/office/drawing/2014/main" id="{00000000-0008-0000-0E00-0000DC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33" name="正方形/長方形 732">
          <a:extLst>
            <a:ext uri="{FF2B5EF4-FFF2-40B4-BE49-F238E27FC236}">
              <a16:creationId xmlns:a16="http://schemas.microsoft.com/office/drawing/2014/main" id="{00000000-0008-0000-0E00-0000DD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34" name="正方形/長方形 733">
          <a:extLst>
            <a:ext uri="{FF2B5EF4-FFF2-40B4-BE49-F238E27FC236}">
              <a16:creationId xmlns:a16="http://schemas.microsoft.com/office/drawing/2014/main" id="{00000000-0008-0000-0E00-0000DE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35" name="正方形/長方形 734">
          <a:extLst>
            <a:ext uri="{FF2B5EF4-FFF2-40B4-BE49-F238E27FC236}">
              <a16:creationId xmlns:a16="http://schemas.microsoft.com/office/drawing/2014/main" id="{00000000-0008-0000-0E00-0000DF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36" name="正方形/長方形 735">
          <a:extLst>
            <a:ext uri="{FF2B5EF4-FFF2-40B4-BE49-F238E27FC236}">
              <a16:creationId xmlns:a16="http://schemas.microsoft.com/office/drawing/2014/main" id="{00000000-0008-0000-0E00-0000E0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37" name="正方形/長方形 736">
          <a:extLst>
            <a:ext uri="{FF2B5EF4-FFF2-40B4-BE49-F238E27FC236}">
              <a16:creationId xmlns:a16="http://schemas.microsoft.com/office/drawing/2014/main" id="{00000000-0008-0000-0E00-0000E1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38" name="正方形/長方形 737">
          <a:extLst>
            <a:ext uri="{FF2B5EF4-FFF2-40B4-BE49-F238E27FC236}">
              <a16:creationId xmlns:a16="http://schemas.microsoft.com/office/drawing/2014/main" id="{00000000-0008-0000-0E00-0000E2020000}"/>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00000000-0008-0000-0E00-0000E3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00000000-0008-0000-0E00-0000E4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00000000-0008-0000-0E00-0000E5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00000000-0008-0000-0E00-0000E6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00000000-0008-0000-0E00-0000E7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00000000-0008-0000-0E00-0000E8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00000000-0008-0000-0E00-0000E9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00000000-0008-0000-0E00-0000EA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7" name="テキスト ボックス 746">
          <a:extLst>
            <a:ext uri="{FF2B5EF4-FFF2-40B4-BE49-F238E27FC236}">
              <a16:creationId xmlns:a16="http://schemas.microsoft.com/office/drawing/2014/main" id="{00000000-0008-0000-0E00-0000EB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8" name="直線コネクタ 747">
          <a:extLst>
            <a:ext uri="{FF2B5EF4-FFF2-40B4-BE49-F238E27FC236}">
              <a16:creationId xmlns:a16="http://schemas.microsoft.com/office/drawing/2014/main" id="{00000000-0008-0000-0E00-0000EC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9" name="テキスト ボックス 748">
          <a:extLst>
            <a:ext uri="{FF2B5EF4-FFF2-40B4-BE49-F238E27FC236}">
              <a16:creationId xmlns:a16="http://schemas.microsoft.com/office/drawing/2014/main" id="{00000000-0008-0000-0E00-0000ED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0" name="直線コネクタ 749">
          <a:extLst>
            <a:ext uri="{FF2B5EF4-FFF2-40B4-BE49-F238E27FC236}">
              <a16:creationId xmlns:a16="http://schemas.microsoft.com/office/drawing/2014/main" id="{00000000-0008-0000-0E00-0000EE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1" name="テキスト ボックス 750">
          <a:extLst>
            <a:ext uri="{FF2B5EF4-FFF2-40B4-BE49-F238E27FC236}">
              <a16:creationId xmlns:a16="http://schemas.microsoft.com/office/drawing/2014/main" id="{00000000-0008-0000-0E00-0000EF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2" name="直線コネクタ 751">
          <a:extLst>
            <a:ext uri="{FF2B5EF4-FFF2-40B4-BE49-F238E27FC236}">
              <a16:creationId xmlns:a16="http://schemas.microsoft.com/office/drawing/2014/main" id="{00000000-0008-0000-0E00-0000F0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3" name="テキスト ボックス 752">
          <a:extLst>
            <a:ext uri="{FF2B5EF4-FFF2-40B4-BE49-F238E27FC236}">
              <a16:creationId xmlns:a16="http://schemas.microsoft.com/office/drawing/2014/main" id="{00000000-0008-0000-0E00-0000F1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4" name="直線コネクタ 753">
          <a:extLst>
            <a:ext uri="{FF2B5EF4-FFF2-40B4-BE49-F238E27FC236}">
              <a16:creationId xmlns:a16="http://schemas.microsoft.com/office/drawing/2014/main" id="{00000000-0008-0000-0E00-0000F2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5" name="テキスト ボックス 754">
          <a:extLst>
            <a:ext uri="{FF2B5EF4-FFF2-40B4-BE49-F238E27FC236}">
              <a16:creationId xmlns:a16="http://schemas.microsoft.com/office/drawing/2014/main" id="{00000000-0008-0000-0E00-0000F3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6" name="直線コネクタ 755">
          <a:extLst>
            <a:ext uri="{FF2B5EF4-FFF2-40B4-BE49-F238E27FC236}">
              <a16:creationId xmlns:a16="http://schemas.microsoft.com/office/drawing/2014/main" id="{00000000-0008-0000-0E00-0000F4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7" name="テキスト ボックス 756">
          <a:extLst>
            <a:ext uri="{FF2B5EF4-FFF2-40B4-BE49-F238E27FC236}">
              <a16:creationId xmlns:a16="http://schemas.microsoft.com/office/drawing/2014/main" id="{00000000-0008-0000-0E00-0000F5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8" name="直線コネクタ 757">
          <a:extLst>
            <a:ext uri="{FF2B5EF4-FFF2-40B4-BE49-F238E27FC236}">
              <a16:creationId xmlns:a16="http://schemas.microsoft.com/office/drawing/2014/main" id="{00000000-0008-0000-0E00-0000F6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9" name="テキスト ボックス 758">
          <a:extLst>
            <a:ext uri="{FF2B5EF4-FFF2-40B4-BE49-F238E27FC236}">
              <a16:creationId xmlns:a16="http://schemas.microsoft.com/office/drawing/2014/main" id="{00000000-0008-0000-0E00-0000F7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0" name="直線コネクタ 759">
          <a:extLst>
            <a:ext uri="{FF2B5EF4-FFF2-40B4-BE49-F238E27FC236}">
              <a16:creationId xmlns:a16="http://schemas.microsoft.com/office/drawing/2014/main" id="{00000000-0008-0000-0E00-0000F8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1" name="テキスト ボックス 760">
          <a:extLst>
            <a:ext uri="{FF2B5EF4-FFF2-40B4-BE49-F238E27FC236}">
              <a16:creationId xmlns:a16="http://schemas.microsoft.com/office/drawing/2014/main" id="{00000000-0008-0000-0E00-0000F902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2" name="直線コネクタ 761">
          <a:extLst>
            <a:ext uri="{FF2B5EF4-FFF2-40B4-BE49-F238E27FC236}">
              <a16:creationId xmlns:a16="http://schemas.microsoft.com/office/drawing/2014/main" id="{00000000-0008-0000-0E00-0000FA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3" name="【公民館】&#10;有形固定資産減価償却率グラフ枠">
          <a:extLst>
            <a:ext uri="{FF2B5EF4-FFF2-40B4-BE49-F238E27FC236}">
              <a16:creationId xmlns:a16="http://schemas.microsoft.com/office/drawing/2014/main" id="{00000000-0008-0000-0E00-0000FB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89263</xdr:rowOff>
    </xdr:from>
    <xdr:to>
      <xdr:col>85</xdr:col>
      <xdr:colOff>126364</xdr:colOff>
      <xdr:row>109</xdr:row>
      <xdr:rowOff>35379</xdr:rowOff>
    </xdr:to>
    <xdr:cxnSp macro="">
      <xdr:nvCxnSpPr>
        <xdr:cNvPr id="764" name="直線コネクタ 763">
          <a:extLst>
            <a:ext uri="{FF2B5EF4-FFF2-40B4-BE49-F238E27FC236}">
              <a16:creationId xmlns:a16="http://schemas.microsoft.com/office/drawing/2014/main" id="{00000000-0008-0000-0E00-0000FC020000}"/>
            </a:ext>
          </a:extLst>
        </xdr:cNvPr>
        <xdr:cNvCxnSpPr/>
      </xdr:nvCxnSpPr>
      <xdr:spPr>
        <a:xfrm flipV="1">
          <a:off x="16318864" y="17234263"/>
          <a:ext cx="0" cy="1489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5" name="【公民館】&#10;有形固定資産減価償却率最小値テキスト">
          <a:extLst>
            <a:ext uri="{FF2B5EF4-FFF2-40B4-BE49-F238E27FC236}">
              <a16:creationId xmlns:a16="http://schemas.microsoft.com/office/drawing/2014/main" id="{00000000-0008-0000-0E00-0000FD020000}"/>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6" name="直線コネクタ 765">
          <a:extLst>
            <a:ext uri="{FF2B5EF4-FFF2-40B4-BE49-F238E27FC236}">
              <a16:creationId xmlns:a16="http://schemas.microsoft.com/office/drawing/2014/main" id="{00000000-0008-0000-0E00-0000FE020000}"/>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35940</xdr:rowOff>
    </xdr:from>
    <xdr:ext cx="340478" cy="259045"/>
    <xdr:sp macro="" textlink="">
      <xdr:nvSpPr>
        <xdr:cNvPr id="767" name="【公民館】&#10;有形固定資産減価償却率最大値テキスト">
          <a:extLst>
            <a:ext uri="{FF2B5EF4-FFF2-40B4-BE49-F238E27FC236}">
              <a16:creationId xmlns:a16="http://schemas.microsoft.com/office/drawing/2014/main" id="{00000000-0008-0000-0E00-0000FF020000}"/>
            </a:ext>
          </a:extLst>
        </xdr:cNvPr>
        <xdr:cNvSpPr txBox="1"/>
      </xdr:nvSpPr>
      <xdr:spPr>
        <a:xfrm>
          <a:off x="16357600" y="170094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89263</xdr:rowOff>
    </xdr:from>
    <xdr:to>
      <xdr:col>86</xdr:col>
      <xdr:colOff>25400</xdr:colOff>
      <xdr:row>100</xdr:row>
      <xdr:rowOff>89263</xdr:rowOff>
    </xdr:to>
    <xdr:cxnSp macro="">
      <xdr:nvCxnSpPr>
        <xdr:cNvPr id="768" name="直線コネクタ 767">
          <a:extLst>
            <a:ext uri="{FF2B5EF4-FFF2-40B4-BE49-F238E27FC236}">
              <a16:creationId xmlns:a16="http://schemas.microsoft.com/office/drawing/2014/main" id="{00000000-0008-0000-0E00-000000030000}"/>
            </a:ext>
          </a:extLst>
        </xdr:cNvPr>
        <xdr:cNvCxnSpPr/>
      </xdr:nvCxnSpPr>
      <xdr:spPr>
        <a:xfrm>
          <a:off x="16230600" y="17234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106</xdr:row>
      <xdr:rowOff>62609</xdr:rowOff>
    </xdr:from>
    <xdr:ext cx="405111" cy="259045"/>
    <xdr:sp macro="" textlink="">
      <xdr:nvSpPr>
        <xdr:cNvPr id="769" name="【公民館】&#10;有形固定資産減価償却率平均値テキスト">
          <a:extLst>
            <a:ext uri="{FF2B5EF4-FFF2-40B4-BE49-F238E27FC236}">
              <a16:creationId xmlns:a16="http://schemas.microsoft.com/office/drawing/2014/main" id="{00000000-0008-0000-0E00-000001030000}"/>
            </a:ext>
          </a:extLst>
        </xdr:cNvPr>
        <xdr:cNvSpPr txBox="1"/>
      </xdr:nvSpPr>
      <xdr:spPr>
        <a:xfrm>
          <a:off x="16357600" y="182363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84182</xdr:rowOff>
    </xdr:from>
    <xdr:to>
      <xdr:col>85</xdr:col>
      <xdr:colOff>177800</xdr:colOff>
      <xdr:row>107</xdr:row>
      <xdr:rowOff>14332</xdr:rowOff>
    </xdr:to>
    <xdr:sp macro="" textlink="">
      <xdr:nvSpPr>
        <xdr:cNvPr id="770" name="フローチャート: 判断 769">
          <a:extLst>
            <a:ext uri="{FF2B5EF4-FFF2-40B4-BE49-F238E27FC236}">
              <a16:creationId xmlns:a16="http://schemas.microsoft.com/office/drawing/2014/main" id="{00000000-0008-0000-0E00-000002030000}"/>
            </a:ext>
          </a:extLst>
        </xdr:cNvPr>
        <xdr:cNvSpPr/>
      </xdr:nvSpPr>
      <xdr:spPr>
        <a:xfrm>
          <a:off x="16268700" y="1825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111942</xdr:rowOff>
    </xdr:from>
    <xdr:to>
      <xdr:col>81</xdr:col>
      <xdr:colOff>101600</xdr:colOff>
      <xdr:row>106</xdr:row>
      <xdr:rowOff>42092</xdr:rowOff>
    </xdr:to>
    <xdr:sp macro="" textlink="">
      <xdr:nvSpPr>
        <xdr:cNvPr id="771" name="フローチャート: 判断 770">
          <a:extLst>
            <a:ext uri="{FF2B5EF4-FFF2-40B4-BE49-F238E27FC236}">
              <a16:creationId xmlns:a16="http://schemas.microsoft.com/office/drawing/2014/main" id="{00000000-0008-0000-0E00-000003030000}"/>
            </a:ext>
          </a:extLst>
        </xdr:cNvPr>
        <xdr:cNvSpPr/>
      </xdr:nvSpPr>
      <xdr:spPr>
        <a:xfrm>
          <a:off x="15430500" y="18114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90714</xdr:rowOff>
    </xdr:from>
    <xdr:to>
      <xdr:col>76</xdr:col>
      <xdr:colOff>165100</xdr:colOff>
      <xdr:row>106</xdr:row>
      <xdr:rowOff>20864</xdr:rowOff>
    </xdr:to>
    <xdr:sp macro="" textlink="">
      <xdr:nvSpPr>
        <xdr:cNvPr id="772" name="フローチャート: 判断 771">
          <a:extLst>
            <a:ext uri="{FF2B5EF4-FFF2-40B4-BE49-F238E27FC236}">
              <a16:creationId xmlns:a16="http://schemas.microsoft.com/office/drawing/2014/main" id="{00000000-0008-0000-0E00-000004030000}"/>
            </a:ext>
          </a:extLst>
        </xdr:cNvPr>
        <xdr:cNvSpPr/>
      </xdr:nvSpPr>
      <xdr:spPr>
        <a:xfrm>
          <a:off x="14541500" y="1809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67855</xdr:rowOff>
    </xdr:from>
    <xdr:to>
      <xdr:col>72</xdr:col>
      <xdr:colOff>38100</xdr:colOff>
      <xdr:row>105</xdr:row>
      <xdr:rowOff>169455</xdr:rowOff>
    </xdr:to>
    <xdr:sp macro="" textlink="">
      <xdr:nvSpPr>
        <xdr:cNvPr id="773" name="フローチャート: 判断 772">
          <a:extLst>
            <a:ext uri="{FF2B5EF4-FFF2-40B4-BE49-F238E27FC236}">
              <a16:creationId xmlns:a16="http://schemas.microsoft.com/office/drawing/2014/main" id="{00000000-0008-0000-0E00-000005030000}"/>
            </a:ext>
          </a:extLst>
        </xdr:cNvPr>
        <xdr:cNvSpPr/>
      </xdr:nvSpPr>
      <xdr:spPr>
        <a:xfrm>
          <a:off x="13652500" y="18070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92348</xdr:rowOff>
    </xdr:from>
    <xdr:to>
      <xdr:col>67</xdr:col>
      <xdr:colOff>101600</xdr:colOff>
      <xdr:row>106</xdr:row>
      <xdr:rowOff>22498</xdr:rowOff>
    </xdr:to>
    <xdr:sp macro="" textlink="">
      <xdr:nvSpPr>
        <xdr:cNvPr id="774" name="フローチャート: 判断 773">
          <a:extLst>
            <a:ext uri="{FF2B5EF4-FFF2-40B4-BE49-F238E27FC236}">
              <a16:creationId xmlns:a16="http://schemas.microsoft.com/office/drawing/2014/main" id="{00000000-0008-0000-0E00-000006030000}"/>
            </a:ext>
          </a:extLst>
        </xdr:cNvPr>
        <xdr:cNvSpPr/>
      </xdr:nvSpPr>
      <xdr:spPr>
        <a:xfrm>
          <a:off x="12763500" y="18094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00000000-0008-0000-0E00-000007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00000000-0008-0000-0E00-000008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00000000-0008-0000-0E00-000009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00000000-0008-0000-0E00-00000A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00000000-0008-0000-0E00-00000B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100512</xdr:rowOff>
    </xdr:from>
    <xdr:to>
      <xdr:col>85</xdr:col>
      <xdr:colOff>177800</xdr:colOff>
      <xdr:row>105</xdr:row>
      <xdr:rowOff>30662</xdr:rowOff>
    </xdr:to>
    <xdr:sp macro="" textlink="">
      <xdr:nvSpPr>
        <xdr:cNvPr id="780" name="楕円 779">
          <a:extLst>
            <a:ext uri="{FF2B5EF4-FFF2-40B4-BE49-F238E27FC236}">
              <a16:creationId xmlns:a16="http://schemas.microsoft.com/office/drawing/2014/main" id="{00000000-0008-0000-0E00-00000C030000}"/>
            </a:ext>
          </a:extLst>
        </xdr:cNvPr>
        <xdr:cNvSpPr/>
      </xdr:nvSpPr>
      <xdr:spPr>
        <a:xfrm>
          <a:off x="16268700" y="17931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123389</xdr:rowOff>
    </xdr:from>
    <xdr:ext cx="405111" cy="259045"/>
    <xdr:sp macro="" textlink="">
      <xdr:nvSpPr>
        <xdr:cNvPr id="781" name="【公民館】&#10;有形固定資産減価償却率該当値テキスト">
          <a:extLst>
            <a:ext uri="{FF2B5EF4-FFF2-40B4-BE49-F238E27FC236}">
              <a16:creationId xmlns:a16="http://schemas.microsoft.com/office/drawing/2014/main" id="{00000000-0008-0000-0E00-00000D030000}"/>
            </a:ext>
          </a:extLst>
        </xdr:cNvPr>
        <xdr:cNvSpPr txBox="1"/>
      </xdr:nvSpPr>
      <xdr:spPr>
        <a:xfrm>
          <a:off x="16357600" y="177827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157662</xdr:rowOff>
    </xdr:from>
    <xdr:to>
      <xdr:col>81</xdr:col>
      <xdr:colOff>101600</xdr:colOff>
      <xdr:row>106</xdr:row>
      <xdr:rowOff>87812</xdr:rowOff>
    </xdr:to>
    <xdr:sp macro="" textlink="">
      <xdr:nvSpPr>
        <xdr:cNvPr id="782" name="楕円 781">
          <a:extLst>
            <a:ext uri="{FF2B5EF4-FFF2-40B4-BE49-F238E27FC236}">
              <a16:creationId xmlns:a16="http://schemas.microsoft.com/office/drawing/2014/main" id="{00000000-0008-0000-0E00-00000E030000}"/>
            </a:ext>
          </a:extLst>
        </xdr:cNvPr>
        <xdr:cNvSpPr/>
      </xdr:nvSpPr>
      <xdr:spPr>
        <a:xfrm>
          <a:off x="15430500" y="18159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151312</xdr:rowOff>
    </xdr:from>
    <xdr:to>
      <xdr:col>85</xdr:col>
      <xdr:colOff>127000</xdr:colOff>
      <xdr:row>106</xdr:row>
      <xdr:rowOff>37012</xdr:rowOff>
    </xdr:to>
    <xdr:cxnSp macro="">
      <xdr:nvCxnSpPr>
        <xdr:cNvPr id="783" name="直線コネクタ 782">
          <a:extLst>
            <a:ext uri="{FF2B5EF4-FFF2-40B4-BE49-F238E27FC236}">
              <a16:creationId xmlns:a16="http://schemas.microsoft.com/office/drawing/2014/main" id="{00000000-0008-0000-0E00-00000F030000}"/>
            </a:ext>
          </a:extLst>
        </xdr:cNvPr>
        <xdr:cNvCxnSpPr/>
      </xdr:nvCxnSpPr>
      <xdr:spPr>
        <a:xfrm flipV="1">
          <a:off x="15481300" y="17982112"/>
          <a:ext cx="8382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115207</xdr:rowOff>
    </xdr:from>
    <xdr:to>
      <xdr:col>76</xdr:col>
      <xdr:colOff>165100</xdr:colOff>
      <xdr:row>106</xdr:row>
      <xdr:rowOff>45357</xdr:rowOff>
    </xdr:to>
    <xdr:sp macro="" textlink="">
      <xdr:nvSpPr>
        <xdr:cNvPr id="784" name="楕円 783">
          <a:extLst>
            <a:ext uri="{FF2B5EF4-FFF2-40B4-BE49-F238E27FC236}">
              <a16:creationId xmlns:a16="http://schemas.microsoft.com/office/drawing/2014/main" id="{00000000-0008-0000-0E00-000010030000}"/>
            </a:ext>
          </a:extLst>
        </xdr:cNvPr>
        <xdr:cNvSpPr/>
      </xdr:nvSpPr>
      <xdr:spPr>
        <a:xfrm>
          <a:off x="14541500" y="1811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166007</xdr:rowOff>
    </xdr:from>
    <xdr:to>
      <xdr:col>81</xdr:col>
      <xdr:colOff>50800</xdr:colOff>
      <xdr:row>106</xdr:row>
      <xdr:rowOff>37012</xdr:rowOff>
    </xdr:to>
    <xdr:cxnSp macro="">
      <xdr:nvCxnSpPr>
        <xdr:cNvPr id="785" name="直線コネクタ 784">
          <a:extLst>
            <a:ext uri="{FF2B5EF4-FFF2-40B4-BE49-F238E27FC236}">
              <a16:creationId xmlns:a16="http://schemas.microsoft.com/office/drawing/2014/main" id="{00000000-0008-0000-0E00-000011030000}"/>
            </a:ext>
          </a:extLst>
        </xdr:cNvPr>
        <xdr:cNvCxnSpPr/>
      </xdr:nvCxnSpPr>
      <xdr:spPr>
        <a:xfrm>
          <a:off x="14592300" y="18168257"/>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71120</xdr:rowOff>
    </xdr:from>
    <xdr:to>
      <xdr:col>72</xdr:col>
      <xdr:colOff>38100</xdr:colOff>
      <xdr:row>106</xdr:row>
      <xdr:rowOff>1270</xdr:rowOff>
    </xdr:to>
    <xdr:sp macro="" textlink="">
      <xdr:nvSpPr>
        <xdr:cNvPr id="786" name="楕円 785">
          <a:extLst>
            <a:ext uri="{FF2B5EF4-FFF2-40B4-BE49-F238E27FC236}">
              <a16:creationId xmlns:a16="http://schemas.microsoft.com/office/drawing/2014/main" id="{00000000-0008-0000-0E00-000012030000}"/>
            </a:ext>
          </a:extLst>
        </xdr:cNvPr>
        <xdr:cNvSpPr/>
      </xdr:nvSpPr>
      <xdr:spPr>
        <a:xfrm>
          <a:off x="13652500" y="1807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121920</xdr:rowOff>
    </xdr:from>
    <xdr:to>
      <xdr:col>76</xdr:col>
      <xdr:colOff>114300</xdr:colOff>
      <xdr:row>105</xdr:row>
      <xdr:rowOff>166007</xdr:rowOff>
    </xdr:to>
    <xdr:cxnSp macro="">
      <xdr:nvCxnSpPr>
        <xdr:cNvPr id="787" name="直線コネクタ 786">
          <a:extLst>
            <a:ext uri="{FF2B5EF4-FFF2-40B4-BE49-F238E27FC236}">
              <a16:creationId xmlns:a16="http://schemas.microsoft.com/office/drawing/2014/main" id="{00000000-0008-0000-0E00-000013030000}"/>
            </a:ext>
          </a:extLst>
        </xdr:cNvPr>
        <xdr:cNvCxnSpPr/>
      </xdr:nvCxnSpPr>
      <xdr:spPr>
        <a:xfrm>
          <a:off x="13703300" y="18124170"/>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28666</xdr:rowOff>
    </xdr:from>
    <xdr:to>
      <xdr:col>67</xdr:col>
      <xdr:colOff>101600</xdr:colOff>
      <xdr:row>105</xdr:row>
      <xdr:rowOff>130266</xdr:rowOff>
    </xdr:to>
    <xdr:sp macro="" textlink="">
      <xdr:nvSpPr>
        <xdr:cNvPr id="788" name="楕円 787">
          <a:extLst>
            <a:ext uri="{FF2B5EF4-FFF2-40B4-BE49-F238E27FC236}">
              <a16:creationId xmlns:a16="http://schemas.microsoft.com/office/drawing/2014/main" id="{00000000-0008-0000-0E00-000014030000}"/>
            </a:ext>
          </a:extLst>
        </xdr:cNvPr>
        <xdr:cNvSpPr/>
      </xdr:nvSpPr>
      <xdr:spPr>
        <a:xfrm>
          <a:off x="12763500" y="18030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79466</xdr:rowOff>
    </xdr:from>
    <xdr:to>
      <xdr:col>71</xdr:col>
      <xdr:colOff>177800</xdr:colOff>
      <xdr:row>105</xdr:row>
      <xdr:rowOff>121920</xdr:rowOff>
    </xdr:to>
    <xdr:cxnSp macro="">
      <xdr:nvCxnSpPr>
        <xdr:cNvPr id="789" name="直線コネクタ 788">
          <a:extLst>
            <a:ext uri="{FF2B5EF4-FFF2-40B4-BE49-F238E27FC236}">
              <a16:creationId xmlns:a16="http://schemas.microsoft.com/office/drawing/2014/main" id="{00000000-0008-0000-0E00-000015030000}"/>
            </a:ext>
          </a:extLst>
        </xdr:cNvPr>
        <xdr:cNvCxnSpPr/>
      </xdr:nvCxnSpPr>
      <xdr:spPr>
        <a:xfrm>
          <a:off x="12814300" y="18081716"/>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58619</xdr:rowOff>
    </xdr:from>
    <xdr:ext cx="405111" cy="259045"/>
    <xdr:sp macro="" textlink="">
      <xdr:nvSpPr>
        <xdr:cNvPr id="790" name="n_1aveValue【公民館】&#10;有形固定資産減価償却率">
          <a:extLst>
            <a:ext uri="{FF2B5EF4-FFF2-40B4-BE49-F238E27FC236}">
              <a16:creationId xmlns:a16="http://schemas.microsoft.com/office/drawing/2014/main" id="{00000000-0008-0000-0E00-000016030000}"/>
            </a:ext>
          </a:extLst>
        </xdr:cNvPr>
        <xdr:cNvSpPr txBox="1"/>
      </xdr:nvSpPr>
      <xdr:spPr>
        <a:xfrm>
          <a:off x="15266044" y="17889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37391</xdr:rowOff>
    </xdr:from>
    <xdr:ext cx="405111" cy="259045"/>
    <xdr:sp macro="" textlink="">
      <xdr:nvSpPr>
        <xdr:cNvPr id="791" name="n_2aveValue【公民館】&#10;有形固定資産減価償却率">
          <a:extLst>
            <a:ext uri="{FF2B5EF4-FFF2-40B4-BE49-F238E27FC236}">
              <a16:creationId xmlns:a16="http://schemas.microsoft.com/office/drawing/2014/main" id="{00000000-0008-0000-0E00-000017030000}"/>
            </a:ext>
          </a:extLst>
        </xdr:cNvPr>
        <xdr:cNvSpPr txBox="1"/>
      </xdr:nvSpPr>
      <xdr:spPr>
        <a:xfrm>
          <a:off x="14389744" y="17868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14532</xdr:rowOff>
    </xdr:from>
    <xdr:ext cx="405111" cy="259045"/>
    <xdr:sp macro="" textlink="">
      <xdr:nvSpPr>
        <xdr:cNvPr id="792" name="n_3aveValue【公民館】&#10;有形固定資産減価償却率">
          <a:extLst>
            <a:ext uri="{FF2B5EF4-FFF2-40B4-BE49-F238E27FC236}">
              <a16:creationId xmlns:a16="http://schemas.microsoft.com/office/drawing/2014/main" id="{00000000-0008-0000-0E00-000018030000}"/>
            </a:ext>
          </a:extLst>
        </xdr:cNvPr>
        <xdr:cNvSpPr txBox="1"/>
      </xdr:nvSpPr>
      <xdr:spPr>
        <a:xfrm>
          <a:off x="13500744" y="17845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13625</xdr:rowOff>
    </xdr:from>
    <xdr:ext cx="405111" cy="259045"/>
    <xdr:sp macro="" textlink="">
      <xdr:nvSpPr>
        <xdr:cNvPr id="793" name="n_4aveValue【公民館】&#10;有形固定資産減価償却率">
          <a:extLst>
            <a:ext uri="{FF2B5EF4-FFF2-40B4-BE49-F238E27FC236}">
              <a16:creationId xmlns:a16="http://schemas.microsoft.com/office/drawing/2014/main" id="{00000000-0008-0000-0E00-000019030000}"/>
            </a:ext>
          </a:extLst>
        </xdr:cNvPr>
        <xdr:cNvSpPr txBox="1"/>
      </xdr:nvSpPr>
      <xdr:spPr>
        <a:xfrm>
          <a:off x="12611744" y="181873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78939</xdr:rowOff>
    </xdr:from>
    <xdr:ext cx="405111" cy="259045"/>
    <xdr:sp macro="" textlink="">
      <xdr:nvSpPr>
        <xdr:cNvPr id="794" name="n_1mainValue【公民館】&#10;有形固定資産減価償却率">
          <a:extLst>
            <a:ext uri="{FF2B5EF4-FFF2-40B4-BE49-F238E27FC236}">
              <a16:creationId xmlns:a16="http://schemas.microsoft.com/office/drawing/2014/main" id="{00000000-0008-0000-0E00-00001A030000}"/>
            </a:ext>
          </a:extLst>
        </xdr:cNvPr>
        <xdr:cNvSpPr txBox="1"/>
      </xdr:nvSpPr>
      <xdr:spPr>
        <a:xfrm>
          <a:off x="15266044" y="18252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36484</xdr:rowOff>
    </xdr:from>
    <xdr:ext cx="405111" cy="259045"/>
    <xdr:sp macro="" textlink="">
      <xdr:nvSpPr>
        <xdr:cNvPr id="795" name="n_2mainValue【公民館】&#10;有形固定資産減価償却率">
          <a:extLst>
            <a:ext uri="{FF2B5EF4-FFF2-40B4-BE49-F238E27FC236}">
              <a16:creationId xmlns:a16="http://schemas.microsoft.com/office/drawing/2014/main" id="{00000000-0008-0000-0E00-00001B030000}"/>
            </a:ext>
          </a:extLst>
        </xdr:cNvPr>
        <xdr:cNvSpPr txBox="1"/>
      </xdr:nvSpPr>
      <xdr:spPr>
        <a:xfrm>
          <a:off x="14389744" y="18210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163847</xdr:rowOff>
    </xdr:from>
    <xdr:ext cx="405111" cy="259045"/>
    <xdr:sp macro="" textlink="">
      <xdr:nvSpPr>
        <xdr:cNvPr id="796" name="n_3mainValue【公民館】&#10;有形固定資産減価償却率">
          <a:extLst>
            <a:ext uri="{FF2B5EF4-FFF2-40B4-BE49-F238E27FC236}">
              <a16:creationId xmlns:a16="http://schemas.microsoft.com/office/drawing/2014/main" id="{00000000-0008-0000-0E00-00001C030000}"/>
            </a:ext>
          </a:extLst>
        </xdr:cNvPr>
        <xdr:cNvSpPr txBox="1"/>
      </xdr:nvSpPr>
      <xdr:spPr>
        <a:xfrm>
          <a:off x="13500744" y="1816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146793</xdr:rowOff>
    </xdr:from>
    <xdr:ext cx="405111" cy="259045"/>
    <xdr:sp macro="" textlink="">
      <xdr:nvSpPr>
        <xdr:cNvPr id="797" name="n_4mainValue【公民館】&#10;有形固定資産減価償却率">
          <a:extLst>
            <a:ext uri="{FF2B5EF4-FFF2-40B4-BE49-F238E27FC236}">
              <a16:creationId xmlns:a16="http://schemas.microsoft.com/office/drawing/2014/main" id="{00000000-0008-0000-0E00-00001D030000}"/>
            </a:ext>
          </a:extLst>
        </xdr:cNvPr>
        <xdr:cNvSpPr txBox="1"/>
      </xdr:nvSpPr>
      <xdr:spPr>
        <a:xfrm>
          <a:off x="12611744" y="178061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8" name="正方形/長方形 797">
          <a:extLst>
            <a:ext uri="{FF2B5EF4-FFF2-40B4-BE49-F238E27FC236}">
              <a16:creationId xmlns:a16="http://schemas.microsoft.com/office/drawing/2014/main" id="{00000000-0008-0000-0E00-00001E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9" name="正方形/長方形 798">
          <a:extLst>
            <a:ext uri="{FF2B5EF4-FFF2-40B4-BE49-F238E27FC236}">
              <a16:creationId xmlns:a16="http://schemas.microsoft.com/office/drawing/2014/main" id="{00000000-0008-0000-0E00-00001F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0" name="正方形/長方形 799">
          <a:extLst>
            <a:ext uri="{FF2B5EF4-FFF2-40B4-BE49-F238E27FC236}">
              <a16:creationId xmlns:a16="http://schemas.microsoft.com/office/drawing/2014/main" id="{00000000-0008-0000-0E00-000020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1" name="正方形/長方形 800">
          <a:extLst>
            <a:ext uri="{FF2B5EF4-FFF2-40B4-BE49-F238E27FC236}">
              <a16:creationId xmlns:a16="http://schemas.microsoft.com/office/drawing/2014/main" id="{00000000-0008-0000-0E00-000021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2" name="正方形/長方形 801">
          <a:extLst>
            <a:ext uri="{FF2B5EF4-FFF2-40B4-BE49-F238E27FC236}">
              <a16:creationId xmlns:a16="http://schemas.microsoft.com/office/drawing/2014/main" id="{00000000-0008-0000-0E00-000022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3" name="正方形/長方形 802">
          <a:extLst>
            <a:ext uri="{FF2B5EF4-FFF2-40B4-BE49-F238E27FC236}">
              <a16:creationId xmlns:a16="http://schemas.microsoft.com/office/drawing/2014/main" id="{00000000-0008-0000-0E00-000023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4" name="正方形/長方形 803">
          <a:extLst>
            <a:ext uri="{FF2B5EF4-FFF2-40B4-BE49-F238E27FC236}">
              <a16:creationId xmlns:a16="http://schemas.microsoft.com/office/drawing/2014/main" id="{00000000-0008-0000-0E00-000024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5" name="正方形/長方形 804">
          <a:extLst>
            <a:ext uri="{FF2B5EF4-FFF2-40B4-BE49-F238E27FC236}">
              <a16:creationId xmlns:a16="http://schemas.microsoft.com/office/drawing/2014/main" id="{00000000-0008-0000-0E00-000025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6" name="テキスト ボックス 805">
          <a:extLst>
            <a:ext uri="{FF2B5EF4-FFF2-40B4-BE49-F238E27FC236}">
              <a16:creationId xmlns:a16="http://schemas.microsoft.com/office/drawing/2014/main" id="{00000000-0008-0000-0E00-000026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7" name="直線コネクタ 806">
          <a:extLst>
            <a:ext uri="{FF2B5EF4-FFF2-40B4-BE49-F238E27FC236}">
              <a16:creationId xmlns:a16="http://schemas.microsoft.com/office/drawing/2014/main" id="{00000000-0008-0000-0E00-000027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8" name="直線コネクタ 807">
          <a:extLst>
            <a:ext uri="{FF2B5EF4-FFF2-40B4-BE49-F238E27FC236}">
              <a16:creationId xmlns:a16="http://schemas.microsoft.com/office/drawing/2014/main" id="{00000000-0008-0000-0E00-00002803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9" name="テキスト ボックス 808">
          <a:extLst>
            <a:ext uri="{FF2B5EF4-FFF2-40B4-BE49-F238E27FC236}">
              <a16:creationId xmlns:a16="http://schemas.microsoft.com/office/drawing/2014/main" id="{00000000-0008-0000-0E00-00002903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0" name="直線コネクタ 809">
          <a:extLst>
            <a:ext uri="{FF2B5EF4-FFF2-40B4-BE49-F238E27FC236}">
              <a16:creationId xmlns:a16="http://schemas.microsoft.com/office/drawing/2014/main" id="{00000000-0008-0000-0E00-00002A03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1" name="テキスト ボックス 810">
          <a:extLst>
            <a:ext uri="{FF2B5EF4-FFF2-40B4-BE49-F238E27FC236}">
              <a16:creationId xmlns:a16="http://schemas.microsoft.com/office/drawing/2014/main" id="{00000000-0008-0000-0E00-00002B03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2" name="直線コネクタ 811">
          <a:extLst>
            <a:ext uri="{FF2B5EF4-FFF2-40B4-BE49-F238E27FC236}">
              <a16:creationId xmlns:a16="http://schemas.microsoft.com/office/drawing/2014/main" id="{00000000-0008-0000-0E00-00002C03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103</xdr:row>
      <xdr:rowOff>105427</xdr:rowOff>
    </xdr:from>
    <xdr:ext cx="531299" cy="259045"/>
    <xdr:sp macro="" textlink="">
      <xdr:nvSpPr>
        <xdr:cNvPr id="813" name="テキスト ボックス 812">
          <a:extLst>
            <a:ext uri="{FF2B5EF4-FFF2-40B4-BE49-F238E27FC236}">
              <a16:creationId xmlns:a16="http://schemas.microsoft.com/office/drawing/2014/main" id="{00000000-0008-0000-0E00-00002D030000}"/>
            </a:ext>
          </a:extLst>
        </xdr:cNvPr>
        <xdr:cNvSpPr txBox="1"/>
      </xdr:nvSpPr>
      <xdr:spPr>
        <a:xfrm>
          <a:off x="17756701" y="177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4" name="直線コネクタ 813">
          <a:extLst>
            <a:ext uri="{FF2B5EF4-FFF2-40B4-BE49-F238E27FC236}">
              <a16:creationId xmlns:a16="http://schemas.microsoft.com/office/drawing/2014/main" id="{00000000-0008-0000-0E00-00002E03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101</xdr:row>
      <xdr:rowOff>67327</xdr:rowOff>
    </xdr:from>
    <xdr:ext cx="531299" cy="259045"/>
    <xdr:sp macro="" textlink="">
      <xdr:nvSpPr>
        <xdr:cNvPr id="815" name="テキスト ボックス 814">
          <a:extLst>
            <a:ext uri="{FF2B5EF4-FFF2-40B4-BE49-F238E27FC236}">
              <a16:creationId xmlns:a16="http://schemas.microsoft.com/office/drawing/2014/main" id="{00000000-0008-0000-0E00-00002F030000}"/>
            </a:ext>
          </a:extLst>
        </xdr:cNvPr>
        <xdr:cNvSpPr txBox="1"/>
      </xdr:nvSpPr>
      <xdr:spPr>
        <a:xfrm>
          <a:off x="17756701" y="173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6" name="直線コネクタ 815">
          <a:extLst>
            <a:ext uri="{FF2B5EF4-FFF2-40B4-BE49-F238E27FC236}">
              <a16:creationId xmlns:a16="http://schemas.microsoft.com/office/drawing/2014/main" id="{00000000-0008-0000-0E00-00003003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817" name="テキスト ボックス 816">
          <a:extLst>
            <a:ext uri="{FF2B5EF4-FFF2-40B4-BE49-F238E27FC236}">
              <a16:creationId xmlns:a16="http://schemas.microsoft.com/office/drawing/2014/main" id="{00000000-0008-0000-0E00-000031030000}"/>
            </a:ext>
          </a:extLst>
        </xdr:cNvPr>
        <xdr:cNvSpPr txBox="1"/>
      </xdr:nvSpPr>
      <xdr:spPr>
        <a:xfrm>
          <a:off x="17756701" y="1700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8" name="直線コネクタ 817">
          <a:extLst>
            <a:ext uri="{FF2B5EF4-FFF2-40B4-BE49-F238E27FC236}">
              <a16:creationId xmlns:a16="http://schemas.microsoft.com/office/drawing/2014/main" id="{00000000-0008-0000-0E00-000032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819" name="テキスト ボックス 818">
          <a:extLst>
            <a:ext uri="{FF2B5EF4-FFF2-40B4-BE49-F238E27FC236}">
              <a16:creationId xmlns:a16="http://schemas.microsoft.com/office/drawing/2014/main" id="{00000000-0008-0000-0E00-000033030000}"/>
            </a:ext>
          </a:extLst>
        </xdr:cNvPr>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0" name="【公民館】&#10;一人当たり面積グラフ枠">
          <a:extLst>
            <a:ext uri="{FF2B5EF4-FFF2-40B4-BE49-F238E27FC236}">
              <a16:creationId xmlns:a16="http://schemas.microsoft.com/office/drawing/2014/main" id="{00000000-0008-0000-0E00-000034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105918</xdr:rowOff>
    </xdr:from>
    <xdr:to>
      <xdr:col>116</xdr:col>
      <xdr:colOff>62864</xdr:colOff>
      <xdr:row>108</xdr:row>
      <xdr:rowOff>150037</xdr:rowOff>
    </xdr:to>
    <xdr:cxnSp macro="">
      <xdr:nvCxnSpPr>
        <xdr:cNvPr id="821" name="直線コネクタ 820">
          <a:extLst>
            <a:ext uri="{FF2B5EF4-FFF2-40B4-BE49-F238E27FC236}">
              <a16:creationId xmlns:a16="http://schemas.microsoft.com/office/drawing/2014/main" id="{00000000-0008-0000-0E00-000035030000}"/>
            </a:ext>
          </a:extLst>
        </xdr:cNvPr>
        <xdr:cNvCxnSpPr/>
      </xdr:nvCxnSpPr>
      <xdr:spPr>
        <a:xfrm flipV="1">
          <a:off x="22160864" y="17250918"/>
          <a:ext cx="0" cy="14157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153864</xdr:rowOff>
    </xdr:from>
    <xdr:ext cx="469744" cy="259045"/>
    <xdr:sp macro="" textlink="">
      <xdr:nvSpPr>
        <xdr:cNvPr id="822" name="【公民館】&#10;一人当たり面積最小値テキスト">
          <a:extLst>
            <a:ext uri="{FF2B5EF4-FFF2-40B4-BE49-F238E27FC236}">
              <a16:creationId xmlns:a16="http://schemas.microsoft.com/office/drawing/2014/main" id="{00000000-0008-0000-0E00-000036030000}"/>
            </a:ext>
          </a:extLst>
        </xdr:cNvPr>
        <xdr:cNvSpPr txBox="1"/>
      </xdr:nvSpPr>
      <xdr:spPr>
        <a:xfrm>
          <a:off x="22199600" y="18670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150037</xdr:rowOff>
    </xdr:from>
    <xdr:to>
      <xdr:col>116</xdr:col>
      <xdr:colOff>152400</xdr:colOff>
      <xdr:row>108</xdr:row>
      <xdr:rowOff>150037</xdr:rowOff>
    </xdr:to>
    <xdr:cxnSp macro="">
      <xdr:nvCxnSpPr>
        <xdr:cNvPr id="823" name="直線コネクタ 822">
          <a:extLst>
            <a:ext uri="{FF2B5EF4-FFF2-40B4-BE49-F238E27FC236}">
              <a16:creationId xmlns:a16="http://schemas.microsoft.com/office/drawing/2014/main" id="{00000000-0008-0000-0E00-000037030000}"/>
            </a:ext>
          </a:extLst>
        </xdr:cNvPr>
        <xdr:cNvCxnSpPr/>
      </xdr:nvCxnSpPr>
      <xdr:spPr>
        <a:xfrm>
          <a:off x="22072600" y="186666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52595</xdr:rowOff>
    </xdr:from>
    <xdr:ext cx="534377" cy="259045"/>
    <xdr:sp macro="" textlink="">
      <xdr:nvSpPr>
        <xdr:cNvPr id="824" name="【公民館】&#10;一人当たり面積最大値テキスト">
          <a:extLst>
            <a:ext uri="{FF2B5EF4-FFF2-40B4-BE49-F238E27FC236}">
              <a16:creationId xmlns:a16="http://schemas.microsoft.com/office/drawing/2014/main" id="{00000000-0008-0000-0E00-000038030000}"/>
            </a:ext>
          </a:extLst>
        </xdr:cNvPr>
        <xdr:cNvSpPr txBox="1"/>
      </xdr:nvSpPr>
      <xdr:spPr>
        <a:xfrm>
          <a:off x="22199600" y="17026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105918</xdr:rowOff>
    </xdr:from>
    <xdr:to>
      <xdr:col>116</xdr:col>
      <xdr:colOff>152400</xdr:colOff>
      <xdr:row>100</xdr:row>
      <xdr:rowOff>105918</xdr:rowOff>
    </xdr:to>
    <xdr:cxnSp macro="">
      <xdr:nvCxnSpPr>
        <xdr:cNvPr id="825" name="直線コネクタ 824">
          <a:extLst>
            <a:ext uri="{FF2B5EF4-FFF2-40B4-BE49-F238E27FC236}">
              <a16:creationId xmlns:a16="http://schemas.microsoft.com/office/drawing/2014/main" id="{00000000-0008-0000-0E00-000039030000}"/>
            </a:ext>
          </a:extLst>
        </xdr:cNvPr>
        <xdr:cNvCxnSpPr/>
      </xdr:nvCxnSpPr>
      <xdr:spPr>
        <a:xfrm>
          <a:off x="22072600" y="172509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46525</xdr:rowOff>
    </xdr:from>
    <xdr:ext cx="469744" cy="259045"/>
    <xdr:sp macro="" textlink="">
      <xdr:nvSpPr>
        <xdr:cNvPr id="826" name="【公民館】&#10;一人当たり面積平均値テキスト">
          <a:extLst>
            <a:ext uri="{FF2B5EF4-FFF2-40B4-BE49-F238E27FC236}">
              <a16:creationId xmlns:a16="http://schemas.microsoft.com/office/drawing/2014/main" id="{00000000-0008-0000-0E00-00003A030000}"/>
            </a:ext>
          </a:extLst>
        </xdr:cNvPr>
        <xdr:cNvSpPr txBox="1"/>
      </xdr:nvSpPr>
      <xdr:spPr>
        <a:xfrm>
          <a:off x="22199600" y="183916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23648</xdr:rowOff>
    </xdr:from>
    <xdr:to>
      <xdr:col>116</xdr:col>
      <xdr:colOff>114300</xdr:colOff>
      <xdr:row>108</xdr:row>
      <xdr:rowOff>125248</xdr:rowOff>
    </xdr:to>
    <xdr:sp macro="" textlink="">
      <xdr:nvSpPr>
        <xdr:cNvPr id="827" name="フローチャート: 判断 826">
          <a:extLst>
            <a:ext uri="{FF2B5EF4-FFF2-40B4-BE49-F238E27FC236}">
              <a16:creationId xmlns:a16="http://schemas.microsoft.com/office/drawing/2014/main" id="{00000000-0008-0000-0E00-00003B030000}"/>
            </a:ext>
          </a:extLst>
        </xdr:cNvPr>
        <xdr:cNvSpPr/>
      </xdr:nvSpPr>
      <xdr:spPr>
        <a:xfrm>
          <a:off x="22110700" y="18540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108</xdr:row>
      <xdr:rowOff>21132</xdr:rowOff>
    </xdr:from>
    <xdr:to>
      <xdr:col>112</xdr:col>
      <xdr:colOff>38100</xdr:colOff>
      <xdr:row>108</xdr:row>
      <xdr:rowOff>122732</xdr:rowOff>
    </xdr:to>
    <xdr:sp macro="" textlink="">
      <xdr:nvSpPr>
        <xdr:cNvPr id="828" name="フローチャート: 判断 827">
          <a:extLst>
            <a:ext uri="{FF2B5EF4-FFF2-40B4-BE49-F238E27FC236}">
              <a16:creationId xmlns:a16="http://schemas.microsoft.com/office/drawing/2014/main" id="{00000000-0008-0000-0E00-00003C030000}"/>
            </a:ext>
          </a:extLst>
        </xdr:cNvPr>
        <xdr:cNvSpPr/>
      </xdr:nvSpPr>
      <xdr:spPr>
        <a:xfrm>
          <a:off x="21272500" y="18537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108</xdr:row>
      <xdr:rowOff>24791</xdr:rowOff>
    </xdr:from>
    <xdr:to>
      <xdr:col>107</xdr:col>
      <xdr:colOff>101600</xdr:colOff>
      <xdr:row>108</xdr:row>
      <xdr:rowOff>126391</xdr:rowOff>
    </xdr:to>
    <xdr:sp macro="" textlink="">
      <xdr:nvSpPr>
        <xdr:cNvPr id="829" name="フローチャート: 判断 828">
          <a:extLst>
            <a:ext uri="{FF2B5EF4-FFF2-40B4-BE49-F238E27FC236}">
              <a16:creationId xmlns:a16="http://schemas.microsoft.com/office/drawing/2014/main" id="{00000000-0008-0000-0E00-00003D030000}"/>
            </a:ext>
          </a:extLst>
        </xdr:cNvPr>
        <xdr:cNvSpPr/>
      </xdr:nvSpPr>
      <xdr:spPr>
        <a:xfrm>
          <a:off x="20383500" y="18541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108</xdr:row>
      <xdr:rowOff>30048</xdr:rowOff>
    </xdr:from>
    <xdr:to>
      <xdr:col>102</xdr:col>
      <xdr:colOff>165100</xdr:colOff>
      <xdr:row>108</xdr:row>
      <xdr:rowOff>131648</xdr:rowOff>
    </xdr:to>
    <xdr:sp macro="" textlink="">
      <xdr:nvSpPr>
        <xdr:cNvPr id="830" name="フローチャート: 判断 829">
          <a:extLst>
            <a:ext uri="{FF2B5EF4-FFF2-40B4-BE49-F238E27FC236}">
              <a16:creationId xmlns:a16="http://schemas.microsoft.com/office/drawing/2014/main" id="{00000000-0008-0000-0E00-00003E030000}"/>
            </a:ext>
          </a:extLst>
        </xdr:cNvPr>
        <xdr:cNvSpPr/>
      </xdr:nvSpPr>
      <xdr:spPr>
        <a:xfrm>
          <a:off x="19494500" y="18546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108</xdr:row>
      <xdr:rowOff>27381</xdr:rowOff>
    </xdr:from>
    <xdr:to>
      <xdr:col>98</xdr:col>
      <xdr:colOff>38100</xdr:colOff>
      <xdr:row>108</xdr:row>
      <xdr:rowOff>128981</xdr:rowOff>
    </xdr:to>
    <xdr:sp macro="" textlink="">
      <xdr:nvSpPr>
        <xdr:cNvPr id="831" name="フローチャート: 判断 830">
          <a:extLst>
            <a:ext uri="{FF2B5EF4-FFF2-40B4-BE49-F238E27FC236}">
              <a16:creationId xmlns:a16="http://schemas.microsoft.com/office/drawing/2014/main" id="{00000000-0008-0000-0E00-00003F030000}"/>
            </a:ext>
          </a:extLst>
        </xdr:cNvPr>
        <xdr:cNvSpPr/>
      </xdr:nvSpPr>
      <xdr:spPr>
        <a:xfrm>
          <a:off x="18605500" y="18543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00000000-0008-0000-0E00-000040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00000000-0008-0000-0E00-000041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00000000-0008-0000-0E00-000042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00000000-0008-0000-0E00-000043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00000000-0008-0000-0E00-000044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87503</xdr:rowOff>
    </xdr:from>
    <xdr:to>
      <xdr:col>116</xdr:col>
      <xdr:colOff>114300</xdr:colOff>
      <xdr:row>109</xdr:row>
      <xdr:rowOff>17653</xdr:rowOff>
    </xdr:to>
    <xdr:sp macro="" textlink="">
      <xdr:nvSpPr>
        <xdr:cNvPr id="837" name="楕円 836">
          <a:extLst>
            <a:ext uri="{FF2B5EF4-FFF2-40B4-BE49-F238E27FC236}">
              <a16:creationId xmlns:a16="http://schemas.microsoft.com/office/drawing/2014/main" id="{00000000-0008-0000-0E00-000045030000}"/>
            </a:ext>
          </a:extLst>
        </xdr:cNvPr>
        <xdr:cNvSpPr/>
      </xdr:nvSpPr>
      <xdr:spPr>
        <a:xfrm>
          <a:off x="22110700" y="18604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108</xdr:row>
      <xdr:rowOff>2430</xdr:rowOff>
    </xdr:from>
    <xdr:ext cx="469744" cy="259045"/>
    <xdr:sp macro="" textlink="">
      <xdr:nvSpPr>
        <xdr:cNvPr id="838" name="【公民館】&#10;一人当たり面積該当値テキスト">
          <a:extLst>
            <a:ext uri="{FF2B5EF4-FFF2-40B4-BE49-F238E27FC236}">
              <a16:creationId xmlns:a16="http://schemas.microsoft.com/office/drawing/2014/main" id="{00000000-0008-0000-0E00-000046030000}"/>
            </a:ext>
          </a:extLst>
        </xdr:cNvPr>
        <xdr:cNvSpPr txBox="1"/>
      </xdr:nvSpPr>
      <xdr:spPr>
        <a:xfrm>
          <a:off x="22199600" y="18519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74397</xdr:rowOff>
    </xdr:from>
    <xdr:to>
      <xdr:col>112</xdr:col>
      <xdr:colOff>38100</xdr:colOff>
      <xdr:row>109</xdr:row>
      <xdr:rowOff>4547</xdr:rowOff>
    </xdr:to>
    <xdr:sp macro="" textlink="">
      <xdr:nvSpPr>
        <xdr:cNvPr id="839" name="楕円 838">
          <a:extLst>
            <a:ext uri="{FF2B5EF4-FFF2-40B4-BE49-F238E27FC236}">
              <a16:creationId xmlns:a16="http://schemas.microsoft.com/office/drawing/2014/main" id="{00000000-0008-0000-0E00-000047030000}"/>
            </a:ext>
          </a:extLst>
        </xdr:cNvPr>
        <xdr:cNvSpPr/>
      </xdr:nvSpPr>
      <xdr:spPr>
        <a:xfrm>
          <a:off x="21272500" y="18590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125197</xdr:rowOff>
    </xdr:from>
    <xdr:to>
      <xdr:col>116</xdr:col>
      <xdr:colOff>63500</xdr:colOff>
      <xdr:row>108</xdr:row>
      <xdr:rowOff>138303</xdr:rowOff>
    </xdr:to>
    <xdr:cxnSp macro="">
      <xdr:nvCxnSpPr>
        <xdr:cNvPr id="840" name="直線コネクタ 839">
          <a:extLst>
            <a:ext uri="{FF2B5EF4-FFF2-40B4-BE49-F238E27FC236}">
              <a16:creationId xmlns:a16="http://schemas.microsoft.com/office/drawing/2014/main" id="{00000000-0008-0000-0E00-000048030000}"/>
            </a:ext>
          </a:extLst>
        </xdr:cNvPr>
        <xdr:cNvCxnSpPr/>
      </xdr:nvCxnSpPr>
      <xdr:spPr>
        <a:xfrm>
          <a:off x="21323300" y="18641797"/>
          <a:ext cx="838200" cy="13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74930</xdr:rowOff>
    </xdr:from>
    <xdr:to>
      <xdr:col>107</xdr:col>
      <xdr:colOff>101600</xdr:colOff>
      <xdr:row>109</xdr:row>
      <xdr:rowOff>5080</xdr:rowOff>
    </xdr:to>
    <xdr:sp macro="" textlink="">
      <xdr:nvSpPr>
        <xdr:cNvPr id="841" name="楕円 840">
          <a:extLst>
            <a:ext uri="{FF2B5EF4-FFF2-40B4-BE49-F238E27FC236}">
              <a16:creationId xmlns:a16="http://schemas.microsoft.com/office/drawing/2014/main" id="{00000000-0008-0000-0E00-000049030000}"/>
            </a:ext>
          </a:extLst>
        </xdr:cNvPr>
        <xdr:cNvSpPr/>
      </xdr:nvSpPr>
      <xdr:spPr>
        <a:xfrm>
          <a:off x="20383500" y="18591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125197</xdr:rowOff>
    </xdr:from>
    <xdr:to>
      <xdr:col>111</xdr:col>
      <xdr:colOff>177800</xdr:colOff>
      <xdr:row>108</xdr:row>
      <xdr:rowOff>125730</xdr:rowOff>
    </xdr:to>
    <xdr:cxnSp macro="">
      <xdr:nvCxnSpPr>
        <xdr:cNvPr id="842" name="直線コネクタ 841">
          <a:extLst>
            <a:ext uri="{FF2B5EF4-FFF2-40B4-BE49-F238E27FC236}">
              <a16:creationId xmlns:a16="http://schemas.microsoft.com/office/drawing/2014/main" id="{00000000-0008-0000-0E00-00004A030000}"/>
            </a:ext>
          </a:extLst>
        </xdr:cNvPr>
        <xdr:cNvCxnSpPr/>
      </xdr:nvCxnSpPr>
      <xdr:spPr>
        <a:xfrm flipV="1">
          <a:off x="20434300" y="18641797"/>
          <a:ext cx="889000" cy="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75464</xdr:rowOff>
    </xdr:from>
    <xdr:to>
      <xdr:col>102</xdr:col>
      <xdr:colOff>165100</xdr:colOff>
      <xdr:row>109</xdr:row>
      <xdr:rowOff>5614</xdr:rowOff>
    </xdr:to>
    <xdr:sp macro="" textlink="">
      <xdr:nvSpPr>
        <xdr:cNvPr id="843" name="楕円 842">
          <a:extLst>
            <a:ext uri="{FF2B5EF4-FFF2-40B4-BE49-F238E27FC236}">
              <a16:creationId xmlns:a16="http://schemas.microsoft.com/office/drawing/2014/main" id="{00000000-0008-0000-0E00-00004B030000}"/>
            </a:ext>
          </a:extLst>
        </xdr:cNvPr>
        <xdr:cNvSpPr/>
      </xdr:nvSpPr>
      <xdr:spPr>
        <a:xfrm>
          <a:off x="19494500" y="18592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125730</xdr:rowOff>
    </xdr:from>
    <xdr:to>
      <xdr:col>107</xdr:col>
      <xdr:colOff>50800</xdr:colOff>
      <xdr:row>108</xdr:row>
      <xdr:rowOff>126264</xdr:rowOff>
    </xdr:to>
    <xdr:cxnSp macro="">
      <xdr:nvCxnSpPr>
        <xdr:cNvPr id="844" name="直線コネクタ 843">
          <a:extLst>
            <a:ext uri="{FF2B5EF4-FFF2-40B4-BE49-F238E27FC236}">
              <a16:creationId xmlns:a16="http://schemas.microsoft.com/office/drawing/2014/main" id="{00000000-0008-0000-0E00-00004C030000}"/>
            </a:ext>
          </a:extLst>
        </xdr:cNvPr>
        <xdr:cNvCxnSpPr/>
      </xdr:nvCxnSpPr>
      <xdr:spPr>
        <a:xfrm flipV="1">
          <a:off x="19545300" y="18642330"/>
          <a:ext cx="889000" cy="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74625</xdr:rowOff>
    </xdr:from>
    <xdr:to>
      <xdr:col>98</xdr:col>
      <xdr:colOff>38100</xdr:colOff>
      <xdr:row>109</xdr:row>
      <xdr:rowOff>4775</xdr:rowOff>
    </xdr:to>
    <xdr:sp macro="" textlink="">
      <xdr:nvSpPr>
        <xdr:cNvPr id="845" name="楕円 844">
          <a:extLst>
            <a:ext uri="{FF2B5EF4-FFF2-40B4-BE49-F238E27FC236}">
              <a16:creationId xmlns:a16="http://schemas.microsoft.com/office/drawing/2014/main" id="{00000000-0008-0000-0E00-00004D030000}"/>
            </a:ext>
          </a:extLst>
        </xdr:cNvPr>
        <xdr:cNvSpPr/>
      </xdr:nvSpPr>
      <xdr:spPr>
        <a:xfrm>
          <a:off x="18605500" y="18591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125425</xdr:rowOff>
    </xdr:from>
    <xdr:to>
      <xdr:col>102</xdr:col>
      <xdr:colOff>114300</xdr:colOff>
      <xdr:row>108</xdr:row>
      <xdr:rowOff>126264</xdr:rowOff>
    </xdr:to>
    <xdr:cxnSp macro="">
      <xdr:nvCxnSpPr>
        <xdr:cNvPr id="846" name="直線コネクタ 845">
          <a:extLst>
            <a:ext uri="{FF2B5EF4-FFF2-40B4-BE49-F238E27FC236}">
              <a16:creationId xmlns:a16="http://schemas.microsoft.com/office/drawing/2014/main" id="{00000000-0008-0000-0E00-00004E030000}"/>
            </a:ext>
          </a:extLst>
        </xdr:cNvPr>
        <xdr:cNvCxnSpPr/>
      </xdr:nvCxnSpPr>
      <xdr:spPr>
        <a:xfrm>
          <a:off x="18656300" y="18642025"/>
          <a:ext cx="889000" cy="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139259</xdr:rowOff>
    </xdr:from>
    <xdr:ext cx="469744" cy="259045"/>
    <xdr:sp macro="" textlink="">
      <xdr:nvSpPr>
        <xdr:cNvPr id="847" name="n_1aveValue【公民館】&#10;一人当たり面積">
          <a:extLst>
            <a:ext uri="{FF2B5EF4-FFF2-40B4-BE49-F238E27FC236}">
              <a16:creationId xmlns:a16="http://schemas.microsoft.com/office/drawing/2014/main" id="{00000000-0008-0000-0E00-00004F030000}"/>
            </a:ext>
          </a:extLst>
        </xdr:cNvPr>
        <xdr:cNvSpPr txBox="1"/>
      </xdr:nvSpPr>
      <xdr:spPr>
        <a:xfrm>
          <a:off x="21075727" y="18312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142918</xdr:rowOff>
    </xdr:from>
    <xdr:ext cx="469744" cy="259045"/>
    <xdr:sp macro="" textlink="">
      <xdr:nvSpPr>
        <xdr:cNvPr id="848" name="n_2aveValue【公民館】&#10;一人当たり面積">
          <a:extLst>
            <a:ext uri="{FF2B5EF4-FFF2-40B4-BE49-F238E27FC236}">
              <a16:creationId xmlns:a16="http://schemas.microsoft.com/office/drawing/2014/main" id="{00000000-0008-0000-0E00-000050030000}"/>
            </a:ext>
          </a:extLst>
        </xdr:cNvPr>
        <xdr:cNvSpPr txBox="1"/>
      </xdr:nvSpPr>
      <xdr:spPr>
        <a:xfrm>
          <a:off x="20199427" y="18316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148175</xdr:rowOff>
    </xdr:from>
    <xdr:ext cx="469744" cy="259045"/>
    <xdr:sp macro="" textlink="">
      <xdr:nvSpPr>
        <xdr:cNvPr id="849" name="n_3aveValue【公民館】&#10;一人当たり面積">
          <a:extLst>
            <a:ext uri="{FF2B5EF4-FFF2-40B4-BE49-F238E27FC236}">
              <a16:creationId xmlns:a16="http://schemas.microsoft.com/office/drawing/2014/main" id="{00000000-0008-0000-0E00-000051030000}"/>
            </a:ext>
          </a:extLst>
        </xdr:cNvPr>
        <xdr:cNvSpPr txBox="1"/>
      </xdr:nvSpPr>
      <xdr:spPr>
        <a:xfrm>
          <a:off x="19310427" y="18321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145508</xdr:rowOff>
    </xdr:from>
    <xdr:ext cx="469744" cy="259045"/>
    <xdr:sp macro="" textlink="">
      <xdr:nvSpPr>
        <xdr:cNvPr id="850" name="n_4aveValue【公民館】&#10;一人当たり面積">
          <a:extLst>
            <a:ext uri="{FF2B5EF4-FFF2-40B4-BE49-F238E27FC236}">
              <a16:creationId xmlns:a16="http://schemas.microsoft.com/office/drawing/2014/main" id="{00000000-0008-0000-0E00-000052030000}"/>
            </a:ext>
          </a:extLst>
        </xdr:cNvPr>
        <xdr:cNvSpPr txBox="1"/>
      </xdr:nvSpPr>
      <xdr:spPr>
        <a:xfrm>
          <a:off x="18421427" y="18319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167124</xdr:rowOff>
    </xdr:from>
    <xdr:ext cx="469744" cy="259045"/>
    <xdr:sp macro="" textlink="">
      <xdr:nvSpPr>
        <xdr:cNvPr id="851" name="n_1mainValue【公民館】&#10;一人当たり面積">
          <a:extLst>
            <a:ext uri="{FF2B5EF4-FFF2-40B4-BE49-F238E27FC236}">
              <a16:creationId xmlns:a16="http://schemas.microsoft.com/office/drawing/2014/main" id="{00000000-0008-0000-0E00-000053030000}"/>
            </a:ext>
          </a:extLst>
        </xdr:cNvPr>
        <xdr:cNvSpPr txBox="1"/>
      </xdr:nvSpPr>
      <xdr:spPr>
        <a:xfrm>
          <a:off x="21075727" y="18683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167657</xdr:rowOff>
    </xdr:from>
    <xdr:ext cx="469744" cy="259045"/>
    <xdr:sp macro="" textlink="">
      <xdr:nvSpPr>
        <xdr:cNvPr id="852" name="n_2mainValue【公民館】&#10;一人当たり面積">
          <a:extLst>
            <a:ext uri="{FF2B5EF4-FFF2-40B4-BE49-F238E27FC236}">
              <a16:creationId xmlns:a16="http://schemas.microsoft.com/office/drawing/2014/main" id="{00000000-0008-0000-0E00-000054030000}"/>
            </a:ext>
          </a:extLst>
        </xdr:cNvPr>
        <xdr:cNvSpPr txBox="1"/>
      </xdr:nvSpPr>
      <xdr:spPr>
        <a:xfrm>
          <a:off x="20199427" y="18684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168191</xdr:rowOff>
    </xdr:from>
    <xdr:ext cx="469744" cy="259045"/>
    <xdr:sp macro="" textlink="">
      <xdr:nvSpPr>
        <xdr:cNvPr id="853" name="n_3mainValue【公民館】&#10;一人当たり面積">
          <a:extLst>
            <a:ext uri="{FF2B5EF4-FFF2-40B4-BE49-F238E27FC236}">
              <a16:creationId xmlns:a16="http://schemas.microsoft.com/office/drawing/2014/main" id="{00000000-0008-0000-0E00-000055030000}"/>
            </a:ext>
          </a:extLst>
        </xdr:cNvPr>
        <xdr:cNvSpPr txBox="1"/>
      </xdr:nvSpPr>
      <xdr:spPr>
        <a:xfrm>
          <a:off x="19310427" y="18684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167352</xdr:rowOff>
    </xdr:from>
    <xdr:ext cx="469744" cy="259045"/>
    <xdr:sp macro="" textlink="">
      <xdr:nvSpPr>
        <xdr:cNvPr id="854" name="n_4mainValue【公民館】&#10;一人当たり面積">
          <a:extLst>
            <a:ext uri="{FF2B5EF4-FFF2-40B4-BE49-F238E27FC236}">
              <a16:creationId xmlns:a16="http://schemas.microsoft.com/office/drawing/2014/main" id="{00000000-0008-0000-0E00-000056030000}"/>
            </a:ext>
          </a:extLst>
        </xdr:cNvPr>
        <xdr:cNvSpPr txBox="1"/>
      </xdr:nvSpPr>
      <xdr:spPr>
        <a:xfrm>
          <a:off x="18421427" y="18683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5" name="正方形/長方形 854">
          <a:extLst>
            <a:ext uri="{FF2B5EF4-FFF2-40B4-BE49-F238E27FC236}">
              <a16:creationId xmlns:a16="http://schemas.microsoft.com/office/drawing/2014/main" id="{00000000-0008-0000-0E00-000057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6" name="正方形/長方形 855">
          <a:extLst>
            <a:ext uri="{FF2B5EF4-FFF2-40B4-BE49-F238E27FC236}">
              <a16:creationId xmlns:a16="http://schemas.microsoft.com/office/drawing/2014/main" id="{00000000-0008-0000-0E00-000058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7" name="テキスト ボックス 856">
          <a:extLst>
            <a:ext uri="{FF2B5EF4-FFF2-40B4-BE49-F238E27FC236}">
              <a16:creationId xmlns:a16="http://schemas.microsoft.com/office/drawing/2014/main" id="{00000000-0008-0000-0E00-000059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道路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橋りょう･トンネル</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については、昭和後期に改良済となり、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年以上経過している路線が多いことにより、順位･平均ともに大きく下回っている。このことから、長寿命化計画に基づいた改善に努めている。</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公営住宅</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については、現在、長寿命化計画に基づき建替事業を進めている状況であり、今後、改善が見込まれる。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港湾･漁港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学校施設</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については、類似団体内順位、全国平均、青森県平均全てにおいて上回っており、良好である。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認定こども園･幼稚園･保育所</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については、園児数の減少から、幼稚園及び保育所の認定こども園への移行を検討中である。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公民館</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については、建替</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が完了したことから、減価償却率が大幅に改善している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青森県大間町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F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4,649
4,633
52.09
5,184,098
5,004,757
179,341
2,614,922
3,873,964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F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F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42.0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F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F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F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F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F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F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F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F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F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F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F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F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F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F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F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F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F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F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F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F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F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F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F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F00-000028000000}"/>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00000000-0008-0000-0F00-000029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00000000-0008-0000-0F00-00002A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00000000-0008-0000-0F00-00002B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00000000-0008-0000-0F00-00002C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00000000-0008-0000-0F00-00002D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00000000-0008-0000-0F00-00002E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00000000-0008-0000-0F00-00002F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00000000-0008-0000-0F00-000030000000}"/>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00000000-0008-0000-0F00-000031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00000000-0008-0000-0F00-000032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00000000-0008-0000-0F00-000033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00000000-0008-0000-0F00-000034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00000000-0008-0000-0F00-000035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00000000-0008-0000-0F00-000036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00000000-0008-0000-0F00-000037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00000000-0008-0000-0F00-000038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00000000-0008-0000-0F00-000039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00000000-0008-0000-0F00-00003A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00000000-0008-0000-0F00-00003B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00000000-0008-0000-0F00-00003C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00000000-0008-0000-0F00-00003D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00000000-0008-0000-0F00-00003E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00000000-0008-0000-0F00-00003F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00000000-0008-0000-0F00-000040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00000000-0008-0000-0F00-000041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00000000-0008-0000-0F00-000042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00000000-0008-0000-0F00-000043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00000000-0008-0000-0F00-000044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00000000-0008-0000-0F00-000045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00000000-0008-0000-0F00-000046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00000000-0008-0000-0F00-000047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00000000-0008-0000-0F00-000048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133350</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id="{00000000-0008-0000-0F00-000049000000}"/>
            </a:ext>
          </a:extLst>
        </xdr:cNvPr>
        <xdr:cNvCxnSpPr/>
      </xdr:nvCxnSpPr>
      <xdr:spPr>
        <a:xfrm flipV="1">
          <a:off x="4634865" y="95631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a:extLst>
            <a:ext uri="{FF2B5EF4-FFF2-40B4-BE49-F238E27FC236}">
              <a16:creationId xmlns:a16="http://schemas.microsoft.com/office/drawing/2014/main" id="{00000000-0008-0000-0F00-00004A000000}"/>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id="{00000000-0008-0000-0F00-00004B000000}"/>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80027</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00000000-0008-0000-0F00-00004C000000}"/>
            </a:ext>
          </a:extLst>
        </xdr:cNvPr>
        <xdr:cNvSpPr txBox="1"/>
      </xdr:nvSpPr>
      <xdr:spPr>
        <a:xfrm>
          <a:off x="4673600" y="9338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133350</xdr:rowOff>
    </xdr:from>
    <xdr:to>
      <xdr:col>24</xdr:col>
      <xdr:colOff>152400</xdr:colOff>
      <xdr:row>55</xdr:row>
      <xdr:rowOff>133350</xdr:rowOff>
    </xdr:to>
    <xdr:cxnSp macro="">
      <xdr:nvCxnSpPr>
        <xdr:cNvPr id="77" name="直線コネクタ 76">
          <a:extLst>
            <a:ext uri="{FF2B5EF4-FFF2-40B4-BE49-F238E27FC236}">
              <a16:creationId xmlns:a16="http://schemas.microsoft.com/office/drawing/2014/main" id="{00000000-0008-0000-0F00-00004D000000}"/>
            </a:ext>
          </a:extLst>
        </xdr:cNvPr>
        <xdr:cNvCxnSpPr/>
      </xdr:nvCxnSpPr>
      <xdr:spPr>
        <a:xfrm>
          <a:off x="4546600" y="956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27322</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00000000-0008-0000-0F00-00004E000000}"/>
            </a:ext>
          </a:extLst>
        </xdr:cNvPr>
        <xdr:cNvSpPr txBox="1"/>
      </xdr:nvSpPr>
      <xdr:spPr>
        <a:xfrm>
          <a:off x="4673600" y="103143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4445</xdr:rowOff>
    </xdr:from>
    <xdr:to>
      <xdr:col>24</xdr:col>
      <xdr:colOff>114300</xdr:colOff>
      <xdr:row>61</xdr:row>
      <xdr:rowOff>106045</xdr:rowOff>
    </xdr:to>
    <xdr:sp macro="" textlink="">
      <xdr:nvSpPr>
        <xdr:cNvPr id="79" name="フローチャート: 判断 78">
          <a:extLst>
            <a:ext uri="{FF2B5EF4-FFF2-40B4-BE49-F238E27FC236}">
              <a16:creationId xmlns:a16="http://schemas.microsoft.com/office/drawing/2014/main" id="{00000000-0008-0000-0F00-00004F000000}"/>
            </a:ext>
          </a:extLst>
        </xdr:cNvPr>
        <xdr:cNvSpPr/>
      </xdr:nvSpPr>
      <xdr:spPr>
        <a:xfrm>
          <a:off x="4584700" y="1046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153035</xdr:rowOff>
    </xdr:from>
    <xdr:to>
      <xdr:col>20</xdr:col>
      <xdr:colOff>38100</xdr:colOff>
      <xdr:row>61</xdr:row>
      <xdr:rowOff>83185</xdr:rowOff>
    </xdr:to>
    <xdr:sp macro="" textlink="">
      <xdr:nvSpPr>
        <xdr:cNvPr id="80" name="フローチャート: 判断 79">
          <a:extLst>
            <a:ext uri="{FF2B5EF4-FFF2-40B4-BE49-F238E27FC236}">
              <a16:creationId xmlns:a16="http://schemas.microsoft.com/office/drawing/2014/main" id="{00000000-0008-0000-0F00-000050000000}"/>
            </a:ext>
          </a:extLst>
        </xdr:cNvPr>
        <xdr:cNvSpPr/>
      </xdr:nvSpPr>
      <xdr:spPr>
        <a:xfrm>
          <a:off x="3746500" y="10440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139700</xdr:rowOff>
    </xdr:from>
    <xdr:to>
      <xdr:col>15</xdr:col>
      <xdr:colOff>101600</xdr:colOff>
      <xdr:row>61</xdr:row>
      <xdr:rowOff>69850</xdr:rowOff>
    </xdr:to>
    <xdr:sp macro="" textlink="">
      <xdr:nvSpPr>
        <xdr:cNvPr id="81" name="フローチャート: 判断 80">
          <a:extLst>
            <a:ext uri="{FF2B5EF4-FFF2-40B4-BE49-F238E27FC236}">
              <a16:creationId xmlns:a16="http://schemas.microsoft.com/office/drawing/2014/main" id="{00000000-0008-0000-0F00-000051000000}"/>
            </a:ext>
          </a:extLst>
        </xdr:cNvPr>
        <xdr:cNvSpPr/>
      </xdr:nvSpPr>
      <xdr:spPr>
        <a:xfrm>
          <a:off x="2857500" y="1042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132080</xdr:rowOff>
    </xdr:from>
    <xdr:to>
      <xdr:col>10</xdr:col>
      <xdr:colOff>165100</xdr:colOff>
      <xdr:row>61</xdr:row>
      <xdr:rowOff>62230</xdr:rowOff>
    </xdr:to>
    <xdr:sp macro="" textlink="">
      <xdr:nvSpPr>
        <xdr:cNvPr id="82" name="フローチャート: 判断 81">
          <a:extLst>
            <a:ext uri="{FF2B5EF4-FFF2-40B4-BE49-F238E27FC236}">
              <a16:creationId xmlns:a16="http://schemas.microsoft.com/office/drawing/2014/main" id="{00000000-0008-0000-0F00-000052000000}"/>
            </a:ext>
          </a:extLst>
        </xdr:cNvPr>
        <xdr:cNvSpPr/>
      </xdr:nvSpPr>
      <xdr:spPr>
        <a:xfrm>
          <a:off x="1968500" y="1041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133985</xdr:rowOff>
    </xdr:from>
    <xdr:to>
      <xdr:col>6</xdr:col>
      <xdr:colOff>38100</xdr:colOff>
      <xdr:row>61</xdr:row>
      <xdr:rowOff>64135</xdr:rowOff>
    </xdr:to>
    <xdr:sp macro="" textlink="">
      <xdr:nvSpPr>
        <xdr:cNvPr id="83" name="フローチャート: 判断 82">
          <a:extLst>
            <a:ext uri="{FF2B5EF4-FFF2-40B4-BE49-F238E27FC236}">
              <a16:creationId xmlns:a16="http://schemas.microsoft.com/office/drawing/2014/main" id="{00000000-0008-0000-0F00-000053000000}"/>
            </a:ext>
          </a:extLst>
        </xdr:cNvPr>
        <xdr:cNvSpPr/>
      </xdr:nvSpPr>
      <xdr:spPr>
        <a:xfrm>
          <a:off x="1079500" y="1042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00000000-0008-0000-0F00-000054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00000000-0008-0000-0F00-000055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00000000-0008-0000-0F00-000056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00000000-0008-0000-0F00-000057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00000000-0008-0000-0F00-000058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64</xdr:row>
      <xdr:rowOff>19685</xdr:rowOff>
    </xdr:from>
    <xdr:to>
      <xdr:col>24</xdr:col>
      <xdr:colOff>114300</xdr:colOff>
      <xdr:row>64</xdr:row>
      <xdr:rowOff>121285</xdr:rowOff>
    </xdr:to>
    <xdr:sp macro="" textlink="">
      <xdr:nvSpPr>
        <xdr:cNvPr id="89" name="楕円 88">
          <a:extLst>
            <a:ext uri="{FF2B5EF4-FFF2-40B4-BE49-F238E27FC236}">
              <a16:creationId xmlns:a16="http://schemas.microsoft.com/office/drawing/2014/main" id="{00000000-0008-0000-0F00-000059000000}"/>
            </a:ext>
          </a:extLst>
        </xdr:cNvPr>
        <xdr:cNvSpPr/>
      </xdr:nvSpPr>
      <xdr:spPr>
        <a:xfrm>
          <a:off x="4584700" y="10992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106062</xdr:rowOff>
    </xdr:from>
    <xdr:ext cx="405111" cy="259045"/>
    <xdr:sp macro="" textlink="">
      <xdr:nvSpPr>
        <xdr:cNvPr id="90" name="【体育館・プール】&#10;有形固定資産減価償却率該当値テキスト">
          <a:extLst>
            <a:ext uri="{FF2B5EF4-FFF2-40B4-BE49-F238E27FC236}">
              <a16:creationId xmlns:a16="http://schemas.microsoft.com/office/drawing/2014/main" id="{00000000-0008-0000-0F00-00005A000000}"/>
            </a:ext>
          </a:extLst>
        </xdr:cNvPr>
        <xdr:cNvSpPr txBox="1"/>
      </xdr:nvSpPr>
      <xdr:spPr>
        <a:xfrm>
          <a:off x="4673600" y="10907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64</xdr:row>
      <xdr:rowOff>19685</xdr:rowOff>
    </xdr:from>
    <xdr:to>
      <xdr:col>20</xdr:col>
      <xdr:colOff>38100</xdr:colOff>
      <xdr:row>64</xdr:row>
      <xdr:rowOff>121285</xdr:rowOff>
    </xdr:to>
    <xdr:sp macro="" textlink="">
      <xdr:nvSpPr>
        <xdr:cNvPr id="91" name="楕円 90">
          <a:extLst>
            <a:ext uri="{FF2B5EF4-FFF2-40B4-BE49-F238E27FC236}">
              <a16:creationId xmlns:a16="http://schemas.microsoft.com/office/drawing/2014/main" id="{00000000-0008-0000-0F00-00005B000000}"/>
            </a:ext>
          </a:extLst>
        </xdr:cNvPr>
        <xdr:cNvSpPr/>
      </xdr:nvSpPr>
      <xdr:spPr>
        <a:xfrm>
          <a:off x="3746500" y="10992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64</xdr:row>
      <xdr:rowOff>70485</xdr:rowOff>
    </xdr:from>
    <xdr:to>
      <xdr:col>24</xdr:col>
      <xdr:colOff>63500</xdr:colOff>
      <xdr:row>64</xdr:row>
      <xdr:rowOff>70485</xdr:rowOff>
    </xdr:to>
    <xdr:cxnSp macro="">
      <xdr:nvCxnSpPr>
        <xdr:cNvPr id="92" name="直線コネクタ 91">
          <a:extLst>
            <a:ext uri="{FF2B5EF4-FFF2-40B4-BE49-F238E27FC236}">
              <a16:creationId xmlns:a16="http://schemas.microsoft.com/office/drawing/2014/main" id="{00000000-0008-0000-0F00-00005C000000}"/>
            </a:ext>
          </a:extLst>
        </xdr:cNvPr>
        <xdr:cNvCxnSpPr/>
      </xdr:nvCxnSpPr>
      <xdr:spPr>
        <a:xfrm>
          <a:off x="3797300" y="1104328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64</xdr:row>
      <xdr:rowOff>25400</xdr:rowOff>
    </xdr:from>
    <xdr:to>
      <xdr:col>15</xdr:col>
      <xdr:colOff>101600</xdr:colOff>
      <xdr:row>64</xdr:row>
      <xdr:rowOff>127000</xdr:rowOff>
    </xdr:to>
    <xdr:sp macro="" textlink="">
      <xdr:nvSpPr>
        <xdr:cNvPr id="93" name="楕円 92">
          <a:extLst>
            <a:ext uri="{FF2B5EF4-FFF2-40B4-BE49-F238E27FC236}">
              <a16:creationId xmlns:a16="http://schemas.microsoft.com/office/drawing/2014/main" id="{00000000-0008-0000-0F00-00005D000000}"/>
            </a:ext>
          </a:extLst>
        </xdr:cNvPr>
        <xdr:cNvSpPr/>
      </xdr:nvSpPr>
      <xdr:spPr>
        <a:xfrm>
          <a:off x="2857500" y="1099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64</xdr:row>
      <xdr:rowOff>70485</xdr:rowOff>
    </xdr:from>
    <xdr:to>
      <xdr:col>19</xdr:col>
      <xdr:colOff>177800</xdr:colOff>
      <xdr:row>64</xdr:row>
      <xdr:rowOff>76200</xdr:rowOff>
    </xdr:to>
    <xdr:cxnSp macro="">
      <xdr:nvCxnSpPr>
        <xdr:cNvPr id="94" name="直線コネクタ 93">
          <a:extLst>
            <a:ext uri="{FF2B5EF4-FFF2-40B4-BE49-F238E27FC236}">
              <a16:creationId xmlns:a16="http://schemas.microsoft.com/office/drawing/2014/main" id="{00000000-0008-0000-0F00-00005E000000}"/>
            </a:ext>
          </a:extLst>
        </xdr:cNvPr>
        <xdr:cNvCxnSpPr/>
      </xdr:nvCxnSpPr>
      <xdr:spPr>
        <a:xfrm flipV="1">
          <a:off x="2908300" y="1104328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64</xdr:row>
      <xdr:rowOff>25400</xdr:rowOff>
    </xdr:from>
    <xdr:to>
      <xdr:col>10</xdr:col>
      <xdr:colOff>165100</xdr:colOff>
      <xdr:row>64</xdr:row>
      <xdr:rowOff>127000</xdr:rowOff>
    </xdr:to>
    <xdr:sp macro="" textlink="">
      <xdr:nvSpPr>
        <xdr:cNvPr id="95" name="楕円 94">
          <a:extLst>
            <a:ext uri="{FF2B5EF4-FFF2-40B4-BE49-F238E27FC236}">
              <a16:creationId xmlns:a16="http://schemas.microsoft.com/office/drawing/2014/main" id="{00000000-0008-0000-0F00-00005F000000}"/>
            </a:ext>
          </a:extLst>
        </xdr:cNvPr>
        <xdr:cNvSpPr/>
      </xdr:nvSpPr>
      <xdr:spPr>
        <a:xfrm>
          <a:off x="1968500" y="1099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64</xdr:row>
      <xdr:rowOff>76200</xdr:rowOff>
    </xdr:from>
    <xdr:to>
      <xdr:col>15</xdr:col>
      <xdr:colOff>50800</xdr:colOff>
      <xdr:row>64</xdr:row>
      <xdr:rowOff>76200</xdr:rowOff>
    </xdr:to>
    <xdr:cxnSp macro="">
      <xdr:nvCxnSpPr>
        <xdr:cNvPr id="96" name="直線コネクタ 95">
          <a:extLst>
            <a:ext uri="{FF2B5EF4-FFF2-40B4-BE49-F238E27FC236}">
              <a16:creationId xmlns:a16="http://schemas.microsoft.com/office/drawing/2014/main" id="{00000000-0008-0000-0F00-000060000000}"/>
            </a:ext>
          </a:extLst>
        </xdr:cNvPr>
        <xdr:cNvCxnSpPr/>
      </xdr:nvCxnSpPr>
      <xdr:spPr>
        <a:xfrm>
          <a:off x="2019300" y="1104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64</xdr:row>
      <xdr:rowOff>25400</xdr:rowOff>
    </xdr:from>
    <xdr:to>
      <xdr:col>6</xdr:col>
      <xdr:colOff>38100</xdr:colOff>
      <xdr:row>64</xdr:row>
      <xdr:rowOff>127000</xdr:rowOff>
    </xdr:to>
    <xdr:sp macro="" textlink="">
      <xdr:nvSpPr>
        <xdr:cNvPr id="97" name="楕円 96">
          <a:extLst>
            <a:ext uri="{FF2B5EF4-FFF2-40B4-BE49-F238E27FC236}">
              <a16:creationId xmlns:a16="http://schemas.microsoft.com/office/drawing/2014/main" id="{00000000-0008-0000-0F00-000061000000}"/>
            </a:ext>
          </a:extLst>
        </xdr:cNvPr>
        <xdr:cNvSpPr/>
      </xdr:nvSpPr>
      <xdr:spPr>
        <a:xfrm>
          <a:off x="1079500" y="1099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64</xdr:row>
      <xdr:rowOff>76200</xdr:rowOff>
    </xdr:from>
    <xdr:to>
      <xdr:col>10</xdr:col>
      <xdr:colOff>114300</xdr:colOff>
      <xdr:row>64</xdr:row>
      <xdr:rowOff>76200</xdr:rowOff>
    </xdr:to>
    <xdr:cxnSp macro="">
      <xdr:nvCxnSpPr>
        <xdr:cNvPr id="98" name="直線コネクタ 97">
          <a:extLst>
            <a:ext uri="{FF2B5EF4-FFF2-40B4-BE49-F238E27FC236}">
              <a16:creationId xmlns:a16="http://schemas.microsoft.com/office/drawing/2014/main" id="{00000000-0008-0000-0F00-000062000000}"/>
            </a:ext>
          </a:extLst>
        </xdr:cNvPr>
        <xdr:cNvCxnSpPr/>
      </xdr:nvCxnSpPr>
      <xdr:spPr>
        <a:xfrm>
          <a:off x="1130300" y="1104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99712</xdr:rowOff>
    </xdr:from>
    <xdr:ext cx="405111" cy="259045"/>
    <xdr:sp macro="" textlink="">
      <xdr:nvSpPr>
        <xdr:cNvPr id="99" name="n_1aveValue【体育館・プール】&#10;有形固定資産減価償却率">
          <a:extLst>
            <a:ext uri="{FF2B5EF4-FFF2-40B4-BE49-F238E27FC236}">
              <a16:creationId xmlns:a16="http://schemas.microsoft.com/office/drawing/2014/main" id="{00000000-0008-0000-0F00-000063000000}"/>
            </a:ext>
          </a:extLst>
        </xdr:cNvPr>
        <xdr:cNvSpPr txBox="1"/>
      </xdr:nvSpPr>
      <xdr:spPr>
        <a:xfrm>
          <a:off x="3582044" y="10215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86377</xdr:rowOff>
    </xdr:from>
    <xdr:ext cx="405111" cy="259045"/>
    <xdr:sp macro="" textlink="">
      <xdr:nvSpPr>
        <xdr:cNvPr id="100" name="n_2aveValue【体育館・プール】&#10;有形固定資産減価償却率">
          <a:extLst>
            <a:ext uri="{FF2B5EF4-FFF2-40B4-BE49-F238E27FC236}">
              <a16:creationId xmlns:a16="http://schemas.microsoft.com/office/drawing/2014/main" id="{00000000-0008-0000-0F00-000064000000}"/>
            </a:ext>
          </a:extLst>
        </xdr:cNvPr>
        <xdr:cNvSpPr txBox="1"/>
      </xdr:nvSpPr>
      <xdr:spPr>
        <a:xfrm>
          <a:off x="2705744" y="10201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78757</xdr:rowOff>
    </xdr:from>
    <xdr:ext cx="405111" cy="259045"/>
    <xdr:sp macro="" textlink="">
      <xdr:nvSpPr>
        <xdr:cNvPr id="101" name="n_3aveValue【体育館・プール】&#10;有形固定資産減価償却率">
          <a:extLst>
            <a:ext uri="{FF2B5EF4-FFF2-40B4-BE49-F238E27FC236}">
              <a16:creationId xmlns:a16="http://schemas.microsoft.com/office/drawing/2014/main" id="{00000000-0008-0000-0F00-000065000000}"/>
            </a:ext>
          </a:extLst>
        </xdr:cNvPr>
        <xdr:cNvSpPr txBox="1"/>
      </xdr:nvSpPr>
      <xdr:spPr>
        <a:xfrm>
          <a:off x="1816744" y="1019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80662</xdr:rowOff>
    </xdr:from>
    <xdr:ext cx="405111" cy="259045"/>
    <xdr:sp macro="" textlink="">
      <xdr:nvSpPr>
        <xdr:cNvPr id="102" name="n_4aveValue【体育館・プール】&#10;有形固定資産減価償却率">
          <a:extLst>
            <a:ext uri="{FF2B5EF4-FFF2-40B4-BE49-F238E27FC236}">
              <a16:creationId xmlns:a16="http://schemas.microsoft.com/office/drawing/2014/main" id="{00000000-0008-0000-0F00-000066000000}"/>
            </a:ext>
          </a:extLst>
        </xdr:cNvPr>
        <xdr:cNvSpPr txBox="1"/>
      </xdr:nvSpPr>
      <xdr:spPr>
        <a:xfrm>
          <a:off x="927744" y="10196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64</xdr:row>
      <xdr:rowOff>112412</xdr:rowOff>
    </xdr:from>
    <xdr:ext cx="405111" cy="259045"/>
    <xdr:sp macro="" textlink="">
      <xdr:nvSpPr>
        <xdr:cNvPr id="103" name="n_1mainValue【体育館・プール】&#10;有形固定資産減価償却率">
          <a:extLst>
            <a:ext uri="{FF2B5EF4-FFF2-40B4-BE49-F238E27FC236}">
              <a16:creationId xmlns:a16="http://schemas.microsoft.com/office/drawing/2014/main" id="{00000000-0008-0000-0F00-000067000000}"/>
            </a:ext>
          </a:extLst>
        </xdr:cNvPr>
        <xdr:cNvSpPr txBox="1"/>
      </xdr:nvSpPr>
      <xdr:spPr>
        <a:xfrm>
          <a:off x="3582044" y="11085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6427</xdr:colOff>
      <xdr:row>64</xdr:row>
      <xdr:rowOff>118127</xdr:rowOff>
    </xdr:from>
    <xdr:ext cx="469744" cy="259045"/>
    <xdr:sp macro="" textlink="">
      <xdr:nvSpPr>
        <xdr:cNvPr id="104" name="n_2mainValue【体育館・プール】&#10;有形固定資産減価償却率">
          <a:extLst>
            <a:ext uri="{FF2B5EF4-FFF2-40B4-BE49-F238E27FC236}">
              <a16:creationId xmlns:a16="http://schemas.microsoft.com/office/drawing/2014/main" id="{00000000-0008-0000-0F00-000068000000}"/>
            </a:ext>
          </a:extLst>
        </xdr:cNvPr>
        <xdr:cNvSpPr txBox="1"/>
      </xdr:nvSpPr>
      <xdr:spPr>
        <a:xfrm>
          <a:off x="2673427" y="1109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69927</xdr:colOff>
      <xdr:row>64</xdr:row>
      <xdr:rowOff>118127</xdr:rowOff>
    </xdr:from>
    <xdr:ext cx="469744" cy="259045"/>
    <xdr:sp macro="" textlink="">
      <xdr:nvSpPr>
        <xdr:cNvPr id="105" name="n_3mainValue【体育館・プール】&#10;有形固定資産減価償却率">
          <a:extLst>
            <a:ext uri="{FF2B5EF4-FFF2-40B4-BE49-F238E27FC236}">
              <a16:creationId xmlns:a16="http://schemas.microsoft.com/office/drawing/2014/main" id="{00000000-0008-0000-0F00-000069000000}"/>
            </a:ext>
          </a:extLst>
        </xdr:cNvPr>
        <xdr:cNvSpPr txBox="1"/>
      </xdr:nvSpPr>
      <xdr:spPr>
        <a:xfrm>
          <a:off x="1784427" y="1109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133427</xdr:colOff>
      <xdr:row>64</xdr:row>
      <xdr:rowOff>118127</xdr:rowOff>
    </xdr:from>
    <xdr:ext cx="469744" cy="259045"/>
    <xdr:sp macro="" textlink="">
      <xdr:nvSpPr>
        <xdr:cNvPr id="106" name="n_4mainValue【体育館・プール】&#10;有形固定資産減価償却率">
          <a:extLst>
            <a:ext uri="{FF2B5EF4-FFF2-40B4-BE49-F238E27FC236}">
              <a16:creationId xmlns:a16="http://schemas.microsoft.com/office/drawing/2014/main" id="{00000000-0008-0000-0F00-00006A000000}"/>
            </a:ext>
          </a:extLst>
        </xdr:cNvPr>
        <xdr:cNvSpPr txBox="1"/>
      </xdr:nvSpPr>
      <xdr:spPr>
        <a:xfrm>
          <a:off x="895427" y="1109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id="{00000000-0008-0000-0F00-00006B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00000000-0008-0000-0F00-00006C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id="{00000000-0008-0000-0F00-00006D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00000000-0008-0000-0F00-00006E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id="{00000000-0008-0000-0F00-00006F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00000000-0008-0000-0F00-000070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id="{00000000-0008-0000-0F00-000071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id="{00000000-0008-0000-0F00-000072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id="{00000000-0008-0000-0F00-000073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00000000-0008-0000-0F00-000074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17" name="直線コネクタ 116">
          <a:extLst>
            <a:ext uri="{FF2B5EF4-FFF2-40B4-BE49-F238E27FC236}">
              <a16:creationId xmlns:a16="http://schemas.microsoft.com/office/drawing/2014/main" id="{00000000-0008-0000-0F00-000075000000}"/>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18" name="テキスト ボックス 117">
          <a:extLst>
            <a:ext uri="{FF2B5EF4-FFF2-40B4-BE49-F238E27FC236}">
              <a16:creationId xmlns:a16="http://schemas.microsoft.com/office/drawing/2014/main" id="{00000000-0008-0000-0F00-000076000000}"/>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19" name="直線コネクタ 118">
          <a:extLst>
            <a:ext uri="{FF2B5EF4-FFF2-40B4-BE49-F238E27FC236}">
              <a16:creationId xmlns:a16="http://schemas.microsoft.com/office/drawing/2014/main" id="{00000000-0008-0000-0F00-000077000000}"/>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20" name="テキスト ボックス 119">
          <a:extLst>
            <a:ext uri="{FF2B5EF4-FFF2-40B4-BE49-F238E27FC236}">
              <a16:creationId xmlns:a16="http://schemas.microsoft.com/office/drawing/2014/main" id="{00000000-0008-0000-0F00-000078000000}"/>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21" name="直線コネクタ 120">
          <a:extLst>
            <a:ext uri="{FF2B5EF4-FFF2-40B4-BE49-F238E27FC236}">
              <a16:creationId xmlns:a16="http://schemas.microsoft.com/office/drawing/2014/main" id="{00000000-0008-0000-0F00-000079000000}"/>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22" name="テキスト ボックス 121">
          <a:extLst>
            <a:ext uri="{FF2B5EF4-FFF2-40B4-BE49-F238E27FC236}">
              <a16:creationId xmlns:a16="http://schemas.microsoft.com/office/drawing/2014/main" id="{00000000-0008-0000-0F00-00007A000000}"/>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23" name="直線コネクタ 122">
          <a:extLst>
            <a:ext uri="{FF2B5EF4-FFF2-40B4-BE49-F238E27FC236}">
              <a16:creationId xmlns:a16="http://schemas.microsoft.com/office/drawing/2014/main" id="{00000000-0008-0000-0F00-00007B000000}"/>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24" name="テキスト ボックス 123">
          <a:extLst>
            <a:ext uri="{FF2B5EF4-FFF2-40B4-BE49-F238E27FC236}">
              <a16:creationId xmlns:a16="http://schemas.microsoft.com/office/drawing/2014/main" id="{00000000-0008-0000-0F00-00007C000000}"/>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5" name="直線コネクタ 124">
          <a:extLst>
            <a:ext uri="{FF2B5EF4-FFF2-40B4-BE49-F238E27FC236}">
              <a16:creationId xmlns:a16="http://schemas.microsoft.com/office/drawing/2014/main" id="{00000000-0008-0000-0F00-00007D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6" name="テキスト ボックス 125">
          <a:extLst>
            <a:ext uri="{FF2B5EF4-FFF2-40B4-BE49-F238E27FC236}">
              <a16:creationId xmlns:a16="http://schemas.microsoft.com/office/drawing/2014/main" id="{00000000-0008-0000-0F00-00007E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7" name="【体育館・プール】&#10;一人当たり面積グラフ枠">
          <a:extLst>
            <a:ext uri="{FF2B5EF4-FFF2-40B4-BE49-F238E27FC236}">
              <a16:creationId xmlns:a16="http://schemas.microsoft.com/office/drawing/2014/main" id="{00000000-0008-0000-0F00-00007F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60579</xdr:rowOff>
    </xdr:from>
    <xdr:to>
      <xdr:col>54</xdr:col>
      <xdr:colOff>189865</xdr:colOff>
      <xdr:row>63</xdr:row>
      <xdr:rowOff>148819</xdr:rowOff>
    </xdr:to>
    <xdr:cxnSp macro="">
      <xdr:nvCxnSpPr>
        <xdr:cNvPr id="128" name="直線コネクタ 127">
          <a:extLst>
            <a:ext uri="{FF2B5EF4-FFF2-40B4-BE49-F238E27FC236}">
              <a16:creationId xmlns:a16="http://schemas.microsoft.com/office/drawing/2014/main" id="{00000000-0008-0000-0F00-000080000000}"/>
            </a:ext>
          </a:extLst>
        </xdr:cNvPr>
        <xdr:cNvCxnSpPr/>
      </xdr:nvCxnSpPr>
      <xdr:spPr>
        <a:xfrm flipV="1">
          <a:off x="10476865" y="9661779"/>
          <a:ext cx="0" cy="1288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152646</xdr:rowOff>
    </xdr:from>
    <xdr:ext cx="469744" cy="259045"/>
    <xdr:sp macro="" textlink="">
      <xdr:nvSpPr>
        <xdr:cNvPr id="129" name="【体育館・プール】&#10;一人当たり面積最小値テキスト">
          <a:extLst>
            <a:ext uri="{FF2B5EF4-FFF2-40B4-BE49-F238E27FC236}">
              <a16:creationId xmlns:a16="http://schemas.microsoft.com/office/drawing/2014/main" id="{00000000-0008-0000-0F00-000081000000}"/>
            </a:ext>
          </a:extLst>
        </xdr:cNvPr>
        <xdr:cNvSpPr txBox="1"/>
      </xdr:nvSpPr>
      <xdr:spPr>
        <a:xfrm>
          <a:off x="10515600" y="10953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148819</xdr:rowOff>
    </xdr:from>
    <xdr:to>
      <xdr:col>55</xdr:col>
      <xdr:colOff>88900</xdr:colOff>
      <xdr:row>63</xdr:row>
      <xdr:rowOff>148819</xdr:rowOff>
    </xdr:to>
    <xdr:cxnSp macro="">
      <xdr:nvCxnSpPr>
        <xdr:cNvPr id="130" name="直線コネクタ 129">
          <a:extLst>
            <a:ext uri="{FF2B5EF4-FFF2-40B4-BE49-F238E27FC236}">
              <a16:creationId xmlns:a16="http://schemas.microsoft.com/office/drawing/2014/main" id="{00000000-0008-0000-0F00-000082000000}"/>
            </a:ext>
          </a:extLst>
        </xdr:cNvPr>
        <xdr:cNvCxnSpPr/>
      </xdr:nvCxnSpPr>
      <xdr:spPr>
        <a:xfrm>
          <a:off x="10388600" y="109501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7256</xdr:rowOff>
    </xdr:from>
    <xdr:ext cx="469744" cy="259045"/>
    <xdr:sp macro="" textlink="">
      <xdr:nvSpPr>
        <xdr:cNvPr id="131" name="【体育館・プール】&#10;一人当たり面積最大値テキスト">
          <a:extLst>
            <a:ext uri="{FF2B5EF4-FFF2-40B4-BE49-F238E27FC236}">
              <a16:creationId xmlns:a16="http://schemas.microsoft.com/office/drawing/2014/main" id="{00000000-0008-0000-0F00-000083000000}"/>
            </a:ext>
          </a:extLst>
        </xdr:cNvPr>
        <xdr:cNvSpPr txBox="1"/>
      </xdr:nvSpPr>
      <xdr:spPr>
        <a:xfrm>
          <a:off x="10515600" y="9437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60579</xdr:rowOff>
    </xdr:from>
    <xdr:to>
      <xdr:col>55</xdr:col>
      <xdr:colOff>88900</xdr:colOff>
      <xdr:row>56</xdr:row>
      <xdr:rowOff>60579</xdr:rowOff>
    </xdr:to>
    <xdr:cxnSp macro="">
      <xdr:nvCxnSpPr>
        <xdr:cNvPr id="132" name="直線コネクタ 131">
          <a:extLst>
            <a:ext uri="{FF2B5EF4-FFF2-40B4-BE49-F238E27FC236}">
              <a16:creationId xmlns:a16="http://schemas.microsoft.com/office/drawing/2014/main" id="{00000000-0008-0000-0F00-000084000000}"/>
            </a:ext>
          </a:extLst>
        </xdr:cNvPr>
        <xdr:cNvCxnSpPr/>
      </xdr:nvCxnSpPr>
      <xdr:spPr>
        <a:xfrm>
          <a:off x="10388600" y="96617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57573</xdr:rowOff>
    </xdr:from>
    <xdr:ext cx="469744" cy="259045"/>
    <xdr:sp macro="" textlink="">
      <xdr:nvSpPr>
        <xdr:cNvPr id="133" name="【体育館・プール】&#10;一人当たり面積平均値テキスト">
          <a:extLst>
            <a:ext uri="{FF2B5EF4-FFF2-40B4-BE49-F238E27FC236}">
              <a16:creationId xmlns:a16="http://schemas.microsoft.com/office/drawing/2014/main" id="{00000000-0008-0000-0F00-000085000000}"/>
            </a:ext>
          </a:extLst>
        </xdr:cNvPr>
        <xdr:cNvSpPr txBox="1"/>
      </xdr:nvSpPr>
      <xdr:spPr>
        <a:xfrm>
          <a:off x="10515600" y="105160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34696</xdr:rowOff>
    </xdr:from>
    <xdr:to>
      <xdr:col>55</xdr:col>
      <xdr:colOff>50800</xdr:colOff>
      <xdr:row>62</xdr:row>
      <xdr:rowOff>136296</xdr:rowOff>
    </xdr:to>
    <xdr:sp macro="" textlink="">
      <xdr:nvSpPr>
        <xdr:cNvPr id="134" name="フローチャート: 判断 133">
          <a:extLst>
            <a:ext uri="{FF2B5EF4-FFF2-40B4-BE49-F238E27FC236}">
              <a16:creationId xmlns:a16="http://schemas.microsoft.com/office/drawing/2014/main" id="{00000000-0008-0000-0F00-000086000000}"/>
            </a:ext>
          </a:extLst>
        </xdr:cNvPr>
        <xdr:cNvSpPr/>
      </xdr:nvSpPr>
      <xdr:spPr>
        <a:xfrm>
          <a:off x="10426700" y="1066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34696</xdr:rowOff>
    </xdr:from>
    <xdr:to>
      <xdr:col>50</xdr:col>
      <xdr:colOff>165100</xdr:colOff>
      <xdr:row>62</xdr:row>
      <xdr:rowOff>136296</xdr:rowOff>
    </xdr:to>
    <xdr:sp macro="" textlink="">
      <xdr:nvSpPr>
        <xdr:cNvPr id="135" name="フローチャート: 判断 134">
          <a:extLst>
            <a:ext uri="{FF2B5EF4-FFF2-40B4-BE49-F238E27FC236}">
              <a16:creationId xmlns:a16="http://schemas.microsoft.com/office/drawing/2014/main" id="{00000000-0008-0000-0F00-000087000000}"/>
            </a:ext>
          </a:extLst>
        </xdr:cNvPr>
        <xdr:cNvSpPr/>
      </xdr:nvSpPr>
      <xdr:spPr>
        <a:xfrm>
          <a:off x="9588500" y="1066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50470</xdr:rowOff>
    </xdr:from>
    <xdr:to>
      <xdr:col>46</xdr:col>
      <xdr:colOff>38100</xdr:colOff>
      <xdr:row>62</xdr:row>
      <xdr:rowOff>152070</xdr:rowOff>
    </xdr:to>
    <xdr:sp macro="" textlink="">
      <xdr:nvSpPr>
        <xdr:cNvPr id="136" name="フローチャート: 判断 135">
          <a:extLst>
            <a:ext uri="{FF2B5EF4-FFF2-40B4-BE49-F238E27FC236}">
              <a16:creationId xmlns:a16="http://schemas.microsoft.com/office/drawing/2014/main" id="{00000000-0008-0000-0F00-000088000000}"/>
            </a:ext>
          </a:extLst>
        </xdr:cNvPr>
        <xdr:cNvSpPr/>
      </xdr:nvSpPr>
      <xdr:spPr>
        <a:xfrm>
          <a:off x="8699500" y="10680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60985</xdr:rowOff>
    </xdr:from>
    <xdr:to>
      <xdr:col>41</xdr:col>
      <xdr:colOff>101600</xdr:colOff>
      <xdr:row>62</xdr:row>
      <xdr:rowOff>162585</xdr:rowOff>
    </xdr:to>
    <xdr:sp macro="" textlink="">
      <xdr:nvSpPr>
        <xdr:cNvPr id="137" name="フローチャート: 判断 136">
          <a:extLst>
            <a:ext uri="{FF2B5EF4-FFF2-40B4-BE49-F238E27FC236}">
              <a16:creationId xmlns:a16="http://schemas.microsoft.com/office/drawing/2014/main" id="{00000000-0008-0000-0F00-000089000000}"/>
            </a:ext>
          </a:extLst>
        </xdr:cNvPr>
        <xdr:cNvSpPr/>
      </xdr:nvSpPr>
      <xdr:spPr>
        <a:xfrm>
          <a:off x="7810500" y="10690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62129</xdr:rowOff>
    </xdr:from>
    <xdr:to>
      <xdr:col>36</xdr:col>
      <xdr:colOff>165100</xdr:colOff>
      <xdr:row>62</xdr:row>
      <xdr:rowOff>163729</xdr:rowOff>
    </xdr:to>
    <xdr:sp macro="" textlink="">
      <xdr:nvSpPr>
        <xdr:cNvPr id="138" name="フローチャート: 判断 137">
          <a:extLst>
            <a:ext uri="{FF2B5EF4-FFF2-40B4-BE49-F238E27FC236}">
              <a16:creationId xmlns:a16="http://schemas.microsoft.com/office/drawing/2014/main" id="{00000000-0008-0000-0F00-00008A000000}"/>
            </a:ext>
          </a:extLst>
        </xdr:cNvPr>
        <xdr:cNvSpPr/>
      </xdr:nvSpPr>
      <xdr:spPr>
        <a:xfrm>
          <a:off x="6921500" y="10692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9" name="テキスト ボックス 138">
          <a:extLst>
            <a:ext uri="{FF2B5EF4-FFF2-40B4-BE49-F238E27FC236}">
              <a16:creationId xmlns:a16="http://schemas.microsoft.com/office/drawing/2014/main" id="{00000000-0008-0000-0F00-00008B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00000000-0008-0000-0F00-00008C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00000000-0008-0000-0F00-00008D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00000000-0008-0000-0F00-00008E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00000000-0008-0000-0F00-00008F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73558</xdr:rowOff>
    </xdr:from>
    <xdr:to>
      <xdr:col>55</xdr:col>
      <xdr:colOff>50800</xdr:colOff>
      <xdr:row>64</xdr:row>
      <xdr:rowOff>3708</xdr:rowOff>
    </xdr:to>
    <xdr:sp macro="" textlink="">
      <xdr:nvSpPr>
        <xdr:cNvPr id="144" name="楕円 143">
          <a:extLst>
            <a:ext uri="{FF2B5EF4-FFF2-40B4-BE49-F238E27FC236}">
              <a16:creationId xmlns:a16="http://schemas.microsoft.com/office/drawing/2014/main" id="{00000000-0008-0000-0F00-000090000000}"/>
            </a:ext>
          </a:extLst>
        </xdr:cNvPr>
        <xdr:cNvSpPr/>
      </xdr:nvSpPr>
      <xdr:spPr>
        <a:xfrm>
          <a:off x="10426700" y="10874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159935</xdr:rowOff>
    </xdr:from>
    <xdr:ext cx="469744" cy="259045"/>
    <xdr:sp macro="" textlink="">
      <xdr:nvSpPr>
        <xdr:cNvPr id="145" name="【体育館・プール】&#10;一人当たり面積該当値テキスト">
          <a:extLst>
            <a:ext uri="{FF2B5EF4-FFF2-40B4-BE49-F238E27FC236}">
              <a16:creationId xmlns:a16="http://schemas.microsoft.com/office/drawing/2014/main" id="{00000000-0008-0000-0F00-000091000000}"/>
            </a:ext>
          </a:extLst>
        </xdr:cNvPr>
        <xdr:cNvSpPr txBox="1"/>
      </xdr:nvSpPr>
      <xdr:spPr>
        <a:xfrm>
          <a:off x="10515600" y="10789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74702</xdr:rowOff>
    </xdr:from>
    <xdr:to>
      <xdr:col>50</xdr:col>
      <xdr:colOff>165100</xdr:colOff>
      <xdr:row>64</xdr:row>
      <xdr:rowOff>4852</xdr:rowOff>
    </xdr:to>
    <xdr:sp macro="" textlink="">
      <xdr:nvSpPr>
        <xdr:cNvPr id="146" name="楕円 145">
          <a:extLst>
            <a:ext uri="{FF2B5EF4-FFF2-40B4-BE49-F238E27FC236}">
              <a16:creationId xmlns:a16="http://schemas.microsoft.com/office/drawing/2014/main" id="{00000000-0008-0000-0F00-000092000000}"/>
            </a:ext>
          </a:extLst>
        </xdr:cNvPr>
        <xdr:cNvSpPr/>
      </xdr:nvSpPr>
      <xdr:spPr>
        <a:xfrm>
          <a:off x="9588500" y="10876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124358</xdr:rowOff>
    </xdr:from>
    <xdr:to>
      <xdr:col>55</xdr:col>
      <xdr:colOff>0</xdr:colOff>
      <xdr:row>63</xdr:row>
      <xdr:rowOff>125502</xdr:rowOff>
    </xdr:to>
    <xdr:cxnSp macro="">
      <xdr:nvCxnSpPr>
        <xdr:cNvPr id="147" name="直線コネクタ 146">
          <a:extLst>
            <a:ext uri="{FF2B5EF4-FFF2-40B4-BE49-F238E27FC236}">
              <a16:creationId xmlns:a16="http://schemas.microsoft.com/office/drawing/2014/main" id="{00000000-0008-0000-0F00-000093000000}"/>
            </a:ext>
          </a:extLst>
        </xdr:cNvPr>
        <xdr:cNvCxnSpPr/>
      </xdr:nvCxnSpPr>
      <xdr:spPr>
        <a:xfrm flipV="1">
          <a:off x="9639300" y="10925708"/>
          <a:ext cx="838200" cy="1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76073</xdr:rowOff>
    </xdr:from>
    <xdr:to>
      <xdr:col>46</xdr:col>
      <xdr:colOff>38100</xdr:colOff>
      <xdr:row>64</xdr:row>
      <xdr:rowOff>6223</xdr:rowOff>
    </xdr:to>
    <xdr:sp macro="" textlink="">
      <xdr:nvSpPr>
        <xdr:cNvPr id="148" name="楕円 147">
          <a:extLst>
            <a:ext uri="{FF2B5EF4-FFF2-40B4-BE49-F238E27FC236}">
              <a16:creationId xmlns:a16="http://schemas.microsoft.com/office/drawing/2014/main" id="{00000000-0008-0000-0F00-000094000000}"/>
            </a:ext>
          </a:extLst>
        </xdr:cNvPr>
        <xdr:cNvSpPr/>
      </xdr:nvSpPr>
      <xdr:spPr>
        <a:xfrm>
          <a:off x="8699500" y="10877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125502</xdr:rowOff>
    </xdr:from>
    <xdr:to>
      <xdr:col>50</xdr:col>
      <xdr:colOff>114300</xdr:colOff>
      <xdr:row>63</xdr:row>
      <xdr:rowOff>126873</xdr:rowOff>
    </xdr:to>
    <xdr:cxnSp macro="">
      <xdr:nvCxnSpPr>
        <xdr:cNvPr id="149" name="直線コネクタ 148">
          <a:extLst>
            <a:ext uri="{FF2B5EF4-FFF2-40B4-BE49-F238E27FC236}">
              <a16:creationId xmlns:a16="http://schemas.microsoft.com/office/drawing/2014/main" id="{00000000-0008-0000-0F00-000095000000}"/>
            </a:ext>
          </a:extLst>
        </xdr:cNvPr>
        <xdr:cNvCxnSpPr/>
      </xdr:nvCxnSpPr>
      <xdr:spPr>
        <a:xfrm flipV="1">
          <a:off x="8750300" y="10926852"/>
          <a:ext cx="889000" cy="1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76988</xdr:rowOff>
    </xdr:from>
    <xdr:to>
      <xdr:col>41</xdr:col>
      <xdr:colOff>101600</xdr:colOff>
      <xdr:row>64</xdr:row>
      <xdr:rowOff>7138</xdr:rowOff>
    </xdr:to>
    <xdr:sp macro="" textlink="">
      <xdr:nvSpPr>
        <xdr:cNvPr id="150" name="楕円 149">
          <a:extLst>
            <a:ext uri="{FF2B5EF4-FFF2-40B4-BE49-F238E27FC236}">
              <a16:creationId xmlns:a16="http://schemas.microsoft.com/office/drawing/2014/main" id="{00000000-0008-0000-0F00-000096000000}"/>
            </a:ext>
          </a:extLst>
        </xdr:cNvPr>
        <xdr:cNvSpPr/>
      </xdr:nvSpPr>
      <xdr:spPr>
        <a:xfrm>
          <a:off x="7810500" y="10878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126873</xdr:rowOff>
    </xdr:from>
    <xdr:to>
      <xdr:col>45</xdr:col>
      <xdr:colOff>177800</xdr:colOff>
      <xdr:row>63</xdr:row>
      <xdr:rowOff>127788</xdr:rowOff>
    </xdr:to>
    <xdr:cxnSp macro="">
      <xdr:nvCxnSpPr>
        <xdr:cNvPr id="151" name="直線コネクタ 150">
          <a:extLst>
            <a:ext uri="{FF2B5EF4-FFF2-40B4-BE49-F238E27FC236}">
              <a16:creationId xmlns:a16="http://schemas.microsoft.com/office/drawing/2014/main" id="{00000000-0008-0000-0F00-000097000000}"/>
            </a:ext>
          </a:extLst>
        </xdr:cNvPr>
        <xdr:cNvCxnSpPr/>
      </xdr:nvCxnSpPr>
      <xdr:spPr>
        <a:xfrm flipV="1">
          <a:off x="7861300" y="10928223"/>
          <a:ext cx="8890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81331</xdr:rowOff>
    </xdr:from>
    <xdr:to>
      <xdr:col>36</xdr:col>
      <xdr:colOff>165100</xdr:colOff>
      <xdr:row>64</xdr:row>
      <xdr:rowOff>11481</xdr:rowOff>
    </xdr:to>
    <xdr:sp macro="" textlink="">
      <xdr:nvSpPr>
        <xdr:cNvPr id="152" name="楕円 151">
          <a:extLst>
            <a:ext uri="{FF2B5EF4-FFF2-40B4-BE49-F238E27FC236}">
              <a16:creationId xmlns:a16="http://schemas.microsoft.com/office/drawing/2014/main" id="{00000000-0008-0000-0F00-000098000000}"/>
            </a:ext>
          </a:extLst>
        </xdr:cNvPr>
        <xdr:cNvSpPr/>
      </xdr:nvSpPr>
      <xdr:spPr>
        <a:xfrm>
          <a:off x="6921500" y="10882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127788</xdr:rowOff>
    </xdr:from>
    <xdr:to>
      <xdr:col>41</xdr:col>
      <xdr:colOff>50800</xdr:colOff>
      <xdr:row>63</xdr:row>
      <xdr:rowOff>132131</xdr:rowOff>
    </xdr:to>
    <xdr:cxnSp macro="">
      <xdr:nvCxnSpPr>
        <xdr:cNvPr id="153" name="直線コネクタ 152">
          <a:extLst>
            <a:ext uri="{FF2B5EF4-FFF2-40B4-BE49-F238E27FC236}">
              <a16:creationId xmlns:a16="http://schemas.microsoft.com/office/drawing/2014/main" id="{00000000-0008-0000-0F00-000099000000}"/>
            </a:ext>
          </a:extLst>
        </xdr:cNvPr>
        <xdr:cNvCxnSpPr/>
      </xdr:nvCxnSpPr>
      <xdr:spPr>
        <a:xfrm flipV="1">
          <a:off x="6972300" y="10929138"/>
          <a:ext cx="889000" cy="4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152823</xdr:rowOff>
    </xdr:from>
    <xdr:ext cx="469744" cy="259045"/>
    <xdr:sp macro="" textlink="">
      <xdr:nvSpPr>
        <xdr:cNvPr id="154" name="n_1aveValue【体育館・プール】&#10;一人当たり面積">
          <a:extLst>
            <a:ext uri="{FF2B5EF4-FFF2-40B4-BE49-F238E27FC236}">
              <a16:creationId xmlns:a16="http://schemas.microsoft.com/office/drawing/2014/main" id="{00000000-0008-0000-0F00-00009A000000}"/>
            </a:ext>
          </a:extLst>
        </xdr:cNvPr>
        <xdr:cNvSpPr txBox="1"/>
      </xdr:nvSpPr>
      <xdr:spPr>
        <a:xfrm>
          <a:off x="9391727" y="10439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168597</xdr:rowOff>
    </xdr:from>
    <xdr:ext cx="469744" cy="259045"/>
    <xdr:sp macro="" textlink="">
      <xdr:nvSpPr>
        <xdr:cNvPr id="155" name="n_2aveValue【体育館・プール】&#10;一人当たり面積">
          <a:extLst>
            <a:ext uri="{FF2B5EF4-FFF2-40B4-BE49-F238E27FC236}">
              <a16:creationId xmlns:a16="http://schemas.microsoft.com/office/drawing/2014/main" id="{00000000-0008-0000-0F00-00009B000000}"/>
            </a:ext>
          </a:extLst>
        </xdr:cNvPr>
        <xdr:cNvSpPr txBox="1"/>
      </xdr:nvSpPr>
      <xdr:spPr>
        <a:xfrm>
          <a:off x="8515427" y="10455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7662</xdr:rowOff>
    </xdr:from>
    <xdr:ext cx="469744" cy="259045"/>
    <xdr:sp macro="" textlink="">
      <xdr:nvSpPr>
        <xdr:cNvPr id="156" name="n_3aveValue【体育館・プール】&#10;一人当たり面積">
          <a:extLst>
            <a:ext uri="{FF2B5EF4-FFF2-40B4-BE49-F238E27FC236}">
              <a16:creationId xmlns:a16="http://schemas.microsoft.com/office/drawing/2014/main" id="{00000000-0008-0000-0F00-00009C000000}"/>
            </a:ext>
          </a:extLst>
        </xdr:cNvPr>
        <xdr:cNvSpPr txBox="1"/>
      </xdr:nvSpPr>
      <xdr:spPr>
        <a:xfrm>
          <a:off x="7626427" y="10466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8806</xdr:rowOff>
    </xdr:from>
    <xdr:ext cx="469744" cy="259045"/>
    <xdr:sp macro="" textlink="">
      <xdr:nvSpPr>
        <xdr:cNvPr id="157" name="n_4aveValue【体育館・プール】&#10;一人当たり面積">
          <a:extLst>
            <a:ext uri="{FF2B5EF4-FFF2-40B4-BE49-F238E27FC236}">
              <a16:creationId xmlns:a16="http://schemas.microsoft.com/office/drawing/2014/main" id="{00000000-0008-0000-0F00-00009D000000}"/>
            </a:ext>
          </a:extLst>
        </xdr:cNvPr>
        <xdr:cNvSpPr txBox="1"/>
      </xdr:nvSpPr>
      <xdr:spPr>
        <a:xfrm>
          <a:off x="6737427" y="1046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167429</xdr:rowOff>
    </xdr:from>
    <xdr:ext cx="469744" cy="259045"/>
    <xdr:sp macro="" textlink="">
      <xdr:nvSpPr>
        <xdr:cNvPr id="158" name="n_1mainValue【体育館・プール】&#10;一人当たり面積">
          <a:extLst>
            <a:ext uri="{FF2B5EF4-FFF2-40B4-BE49-F238E27FC236}">
              <a16:creationId xmlns:a16="http://schemas.microsoft.com/office/drawing/2014/main" id="{00000000-0008-0000-0F00-00009E000000}"/>
            </a:ext>
          </a:extLst>
        </xdr:cNvPr>
        <xdr:cNvSpPr txBox="1"/>
      </xdr:nvSpPr>
      <xdr:spPr>
        <a:xfrm>
          <a:off x="9391727" y="10968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168800</xdr:rowOff>
    </xdr:from>
    <xdr:ext cx="469744" cy="259045"/>
    <xdr:sp macro="" textlink="">
      <xdr:nvSpPr>
        <xdr:cNvPr id="159" name="n_2mainValue【体育館・プール】&#10;一人当たり面積">
          <a:extLst>
            <a:ext uri="{FF2B5EF4-FFF2-40B4-BE49-F238E27FC236}">
              <a16:creationId xmlns:a16="http://schemas.microsoft.com/office/drawing/2014/main" id="{00000000-0008-0000-0F00-00009F000000}"/>
            </a:ext>
          </a:extLst>
        </xdr:cNvPr>
        <xdr:cNvSpPr txBox="1"/>
      </xdr:nvSpPr>
      <xdr:spPr>
        <a:xfrm>
          <a:off x="8515427" y="10970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169715</xdr:rowOff>
    </xdr:from>
    <xdr:ext cx="469744" cy="259045"/>
    <xdr:sp macro="" textlink="">
      <xdr:nvSpPr>
        <xdr:cNvPr id="160" name="n_3mainValue【体育館・プール】&#10;一人当たり面積">
          <a:extLst>
            <a:ext uri="{FF2B5EF4-FFF2-40B4-BE49-F238E27FC236}">
              <a16:creationId xmlns:a16="http://schemas.microsoft.com/office/drawing/2014/main" id="{00000000-0008-0000-0F00-0000A0000000}"/>
            </a:ext>
          </a:extLst>
        </xdr:cNvPr>
        <xdr:cNvSpPr txBox="1"/>
      </xdr:nvSpPr>
      <xdr:spPr>
        <a:xfrm>
          <a:off x="7626427" y="10971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2608</xdr:rowOff>
    </xdr:from>
    <xdr:ext cx="469744" cy="259045"/>
    <xdr:sp macro="" textlink="">
      <xdr:nvSpPr>
        <xdr:cNvPr id="161" name="n_4mainValue【体育館・プール】&#10;一人当たり面積">
          <a:extLst>
            <a:ext uri="{FF2B5EF4-FFF2-40B4-BE49-F238E27FC236}">
              <a16:creationId xmlns:a16="http://schemas.microsoft.com/office/drawing/2014/main" id="{00000000-0008-0000-0F00-0000A1000000}"/>
            </a:ext>
          </a:extLst>
        </xdr:cNvPr>
        <xdr:cNvSpPr txBox="1"/>
      </xdr:nvSpPr>
      <xdr:spPr>
        <a:xfrm>
          <a:off x="6737427" y="10975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2" name="正方形/長方形 161">
          <a:extLst>
            <a:ext uri="{FF2B5EF4-FFF2-40B4-BE49-F238E27FC236}">
              <a16:creationId xmlns:a16="http://schemas.microsoft.com/office/drawing/2014/main" id="{00000000-0008-0000-0F00-0000A200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3" name="正方形/長方形 162">
          <a:extLst>
            <a:ext uri="{FF2B5EF4-FFF2-40B4-BE49-F238E27FC236}">
              <a16:creationId xmlns:a16="http://schemas.microsoft.com/office/drawing/2014/main" id="{00000000-0008-0000-0F00-0000A300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4" name="正方形/長方形 163">
          <a:extLst>
            <a:ext uri="{FF2B5EF4-FFF2-40B4-BE49-F238E27FC236}">
              <a16:creationId xmlns:a16="http://schemas.microsoft.com/office/drawing/2014/main" id="{00000000-0008-0000-0F00-0000A400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5" name="正方形/長方形 164">
          <a:extLst>
            <a:ext uri="{FF2B5EF4-FFF2-40B4-BE49-F238E27FC236}">
              <a16:creationId xmlns:a16="http://schemas.microsoft.com/office/drawing/2014/main" id="{00000000-0008-0000-0F00-0000A500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6" name="正方形/長方形 165">
          <a:extLst>
            <a:ext uri="{FF2B5EF4-FFF2-40B4-BE49-F238E27FC236}">
              <a16:creationId xmlns:a16="http://schemas.microsoft.com/office/drawing/2014/main" id="{00000000-0008-0000-0F00-0000A600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7" name="正方形/長方形 166">
          <a:extLst>
            <a:ext uri="{FF2B5EF4-FFF2-40B4-BE49-F238E27FC236}">
              <a16:creationId xmlns:a16="http://schemas.microsoft.com/office/drawing/2014/main" id="{00000000-0008-0000-0F00-0000A700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8" name="正方形/長方形 167">
          <a:extLst>
            <a:ext uri="{FF2B5EF4-FFF2-40B4-BE49-F238E27FC236}">
              <a16:creationId xmlns:a16="http://schemas.microsoft.com/office/drawing/2014/main" id="{00000000-0008-0000-0F00-0000A800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9" name="正方形/長方形 168">
          <a:extLst>
            <a:ext uri="{FF2B5EF4-FFF2-40B4-BE49-F238E27FC236}">
              <a16:creationId xmlns:a16="http://schemas.microsoft.com/office/drawing/2014/main" id="{00000000-0008-0000-0F00-0000A900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0" name="テキスト ボックス 169">
          <a:extLst>
            <a:ext uri="{FF2B5EF4-FFF2-40B4-BE49-F238E27FC236}">
              <a16:creationId xmlns:a16="http://schemas.microsoft.com/office/drawing/2014/main" id="{00000000-0008-0000-0F00-0000AA00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1" name="直線コネクタ 170">
          <a:extLst>
            <a:ext uri="{FF2B5EF4-FFF2-40B4-BE49-F238E27FC236}">
              <a16:creationId xmlns:a16="http://schemas.microsoft.com/office/drawing/2014/main" id="{00000000-0008-0000-0F00-0000AB00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2" name="テキスト ボックス 171">
          <a:extLst>
            <a:ext uri="{FF2B5EF4-FFF2-40B4-BE49-F238E27FC236}">
              <a16:creationId xmlns:a16="http://schemas.microsoft.com/office/drawing/2014/main" id="{00000000-0008-0000-0F00-0000AC00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173" name="直線コネクタ 172">
          <a:extLst>
            <a:ext uri="{FF2B5EF4-FFF2-40B4-BE49-F238E27FC236}">
              <a16:creationId xmlns:a16="http://schemas.microsoft.com/office/drawing/2014/main" id="{00000000-0008-0000-0F00-0000AD00000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174" name="テキスト ボックス 173">
          <a:extLst>
            <a:ext uri="{FF2B5EF4-FFF2-40B4-BE49-F238E27FC236}">
              <a16:creationId xmlns:a16="http://schemas.microsoft.com/office/drawing/2014/main" id="{00000000-0008-0000-0F00-0000AE000000}"/>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175" name="直線コネクタ 174">
          <a:extLst>
            <a:ext uri="{FF2B5EF4-FFF2-40B4-BE49-F238E27FC236}">
              <a16:creationId xmlns:a16="http://schemas.microsoft.com/office/drawing/2014/main" id="{00000000-0008-0000-0F00-0000AF000000}"/>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176" name="テキスト ボックス 175">
          <a:extLst>
            <a:ext uri="{FF2B5EF4-FFF2-40B4-BE49-F238E27FC236}">
              <a16:creationId xmlns:a16="http://schemas.microsoft.com/office/drawing/2014/main" id="{00000000-0008-0000-0F00-0000B000000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177" name="直線コネクタ 176">
          <a:extLst>
            <a:ext uri="{FF2B5EF4-FFF2-40B4-BE49-F238E27FC236}">
              <a16:creationId xmlns:a16="http://schemas.microsoft.com/office/drawing/2014/main" id="{00000000-0008-0000-0F00-0000B100000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178" name="テキスト ボックス 177">
          <a:extLst>
            <a:ext uri="{FF2B5EF4-FFF2-40B4-BE49-F238E27FC236}">
              <a16:creationId xmlns:a16="http://schemas.microsoft.com/office/drawing/2014/main" id="{00000000-0008-0000-0F00-0000B200000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179" name="直線コネクタ 178">
          <a:extLst>
            <a:ext uri="{FF2B5EF4-FFF2-40B4-BE49-F238E27FC236}">
              <a16:creationId xmlns:a16="http://schemas.microsoft.com/office/drawing/2014/main" id="{00000000-0008-0000-0F00-0000B300000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180" name="テキスト ボックス 179">
          <a:extLst>
            <a:ext uri="{FF2B5EF4-FFF2-40B4-BE49-F238E27FC236}">
              <a16:creationId xmlns:a16="http://schemas.microsoft.com/office/drawing/2014/main" id="{00000000-0008-0000-0F00-0000B400000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181" name="直線コネクタ 180">
          <a:extLst>
            <a:ext uri="{FF2B5EF4-FFF2-40B4-BE49-F238E27FC236}">
              <a16:creationId xmlns:a16="http://schemas.microsoft.com/office/drawing/2014/main" id="{00000000-0008-0000-0F00-0000B500000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182" name="テキスト ボックス 181">
          <a:extLst>
            <a:ext uri="{FF2B5EF4-FFF2-40B4-BE49-F238E27FC236}">
              <a16:creationId xmlns:a16="http://schemas.microsoft.com/office/drawing/2014/main" id="{00000000-0008-0000-0F00-0000B600000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183" name="直線コネクタ 182">
          <a:extLst>
            <a:ext uri="{FF2B5EF4-FFF2-40B4-BE49-F238E27FC236}">
              <a16:creationId xmlns:a16="http://schemas.microsoft.com/office/drawing/2014/main" id="{00000000-0008-0000-0F00-0000B700000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184" name="テキスト ボックス 183">
          <a:extLst>
            <a:ext uri="{FF2B5EF4-FFF2-40B4-BE49-F238E27FC236}">
              <a16:creationId xmlns:a16="http://schemas.microsoft.com/office/drawing/2014/main" id="{00000000-0008-0000-0F00-0000B8000000}"/>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5" name="直線コネクタ 184">
          <a:extLst>
            <a:ext uri="{FF2B5EF4-FFF2-40B4-BE49-F238E27FC236}">
              <a16:creationId xmlns:a16="http://schemas.microsoft.com/office/drawing/2014/main" id="{00000000-0008-0000-0F00-0000B900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186" name="【福祉施設】&#10;有形固定資産減価償却率グラフ枠">
          <a:extLst>
            <a:ext uri="{FF2B5EF4-FFF2-40B4-BE49-F238E27FC236}">
              <a16:creationId xmlns:a16="http://schemas.microsoft.com/office/drawing/2014/main" id="{00000000-0008-0000-0F00-0000BA00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96882</xdr:rowOff>
    </xdr:from>
    <xdr:to>
      <xdr:col>24</xdr:col>
      <xdr:colOff>62865</xdr:colOff>
      <xdr:row>86</xdr:row>
      <xdr:rowOff>168729</xdr:rowOff>
    </xdr:to>
    <xdr:cxnSp macro="">
      <xdr:nvCxnSpPr>
        <xdr:cNvPr id="187" name="直線コネクタ 186">
          <a:extLst>
            <a:ext uri="{FF2B5EF4-FFF2-40B4-BE49-F238E27FC236}">
              <a16:creationId xmlns:a16="http://schemas.microsoft.com/office/drawing/2014/main" id="{00000000-0008-0000-0F00-0000BB000000}"/>
            </a:ext>
          </a:extLst>
        </xdr:cNvPr>
        <xdr:cNvCxnSpPr/>
      </xdr:nvCxnSpPr>
      <xdr:spPr>
        <a:xfrm flipV="1">
          <a:off x="4634865" y="13298532"/>
          <a:ext cx="0" cy="16148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188" name="【福祉施設】&#10;有形固定資産減価償却率最小値テキスト">
          <a:extLst>
            <a:ext uri="{FF2B5EF4-FFF2-40B4-BE49-F238E27FC236}">
              <a16:creationId xmlns:a16="http://schemas.microsoft.com/office/drawing/2014/main" id="{00000000-0008-0000-0F00-0000BC000000}"/>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189" name="直線コネクタ 188">
          <a:extLst>
            <a:ext uri="{FF2B5EF4-FFF2-40B4-BE49-F238E27FC236}">
              <a16:creationId xmlns:a16="http://schemas.microsoft.com/office/drawing/2014/main" id="{00000000-0008-0000-0F00-0000BD000000}"/>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43559</xdr:rowOff>
    </xdr:from>
    <xdr:ext cx="340478" cy="259045"/>
    <xdr:sp macro="" textlink="">
      <xdr:nvSpPr>
        <xdr:cNvPr id="190" name="【福祉施設】&#10;有形固定資産減価償却率最大値テキスト">
          <a:extLst>
            <a:ext uri="{FF2B5EF4-FFF2-40B4-BE49-F238E27FC236}">
              <a16:creationId xmlns:a16="http://schemas.microsoft.com/office/drawing/2014/main" id="{00000000-0008-0000-0F00-0000BE000000}"/>
            </a:ext>
          </a:extLst>
        </xdr:cNvPr>
        <xdr:cNvSpPr txBox="1"/>
      </xdr:nvSpPr>
      <xdr:spPr>
        <a:xfrm>
          <a:off x="4673600" y="1307375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96882</xdr:rowOff>
    </xdr:from>
    <xdr:to>
      <xdr:col>24</xdr:col>
      <xdr:colOff>152400</xdr:colOff>
      <xdr:row>77</xdr:row>
      <xdr:rowOff>96882</xdr:rowOff>
    </xdr:to>
    <xdr:cxnSp macro="">
      <xdr:nvCxnSpPr>
        <xdr:cNvPr id="191" name="直線コネクタ 190">
          <a:extLst>
            <a:ext uri="{FF2B5EF4-FFF2-40B4-BE49-F238E27FC236}">
              <a16:creationId xmlns:a16="http://schemas.microsoft.com/office/drawing/2014/main" id="{00000000-0008-0000-0F00-0000BF000000}"/>
            </a:ext>
          </a:extLst>
        </xdr:cNvPr>
        <xdr:cNvCxnSpPr/>
      </xdr:nvCxnSpPr>
      <xdr:spPr>
        <a:xfrm>
          <a:off x="4546600" y="13298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142076</xdr:rowOff>
    </xdr:from>
    <xdr:ext cx="405111" cy="259045"/>
    <xdr:sp macro="" textlink="">
      <xdr:nvSpPr>
        <xdr:cNvPr id="192" name="【福祉施設】&#10;有形固定資産減価償却率平均値テキスト">
          <a:extLst>
            <a:ext uri="{FF2B5EF4-FFF2-40B4-BE49-F238E27FC236}">
              <a16:creationId xmlns:a16="http://schemas.microsoft.com/office/drawing/2014/main" id="{00000000-0008-0000-0F00-0000C0000000}"/>
            </a:ext>
          </a:extLst>
        </xdr:cNvPr>
        <xdr:cNvSpPr txBox="1"/>
      </xdr:nvSpPr>
      <xdr:spPr>
        <a:xfrm>
          <a:off x="4673600" y="142009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163649</xdr:rowOff>
    </xdr:from>
    <xdr:to>
      <xdr:col>24</xdr:col>
      <xdr:colOff>114300</xdr:colOff>
      <xdr:row>83</xdr:row>
      <xdr:rowOff>93799</xdr:rowOff>
    </xdr:to>
    <xdr:sp macro="" textlink="">
      <xdr:nvSpPr>
        <xdr:cNvPr id="193" name="フローチャート: 判断 192">
          <a:extLst>
            <a:ext uri="{FF2B5EF4-FFF2-40B4-BE49-F238E27FC236}">
              <a16:creationId xmlns:a16="http://schemas.microsoft.com/office/drawing/2014/main" id="{00000000-0008-0000-0F00-0000C1000000}"/>
            </a:ext>
          </a:extLst>
        </xdr:cNvPr>
        <xdr:cNvSpPr/>
      </xdr:nvSpPr>
      <xdr:spPr>
        <a:xfrm>
          <a:off x="4584700" y="14222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11793</xdr:rowOff>
    </xdr:from>
    <xdr:to>
      <xdr:col>20</xdr:col>
      <xdr:colOff>38100</xdr:colOff>
      <xdr:row>83</xdr:row>
      <xdr:rowOff>113393</xdr:rowOff>
    </xdr:to>
    <xdr:sp macro="" textlink="">
      <xdr:nvSpPr>
        <xdr:cNvPr id="194" name="フローチャート: 判断 193">
          <a:extLst>
            <a:ext uri="{FF2B5EF4-FFF2-40B4-BE49-F238E27FC236}">
              <a16:creationId xmlns:a16="http://schemas.microsoft.com/office/drawing/2014/main" id="{00000000-0008-0000-0F00-0000C2000000}"/>
            </a:ext>
          </a:extLst>
        </xdr:cNvPr>
        <xdr:cNvSpPr/>
      </xdr:nvSpPr>
      <xdr:spPr>
        <a:xfrm>
          <a:off x="3746500" y="1424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117929</xdr:rowOff>
    </xdr:from>
    <xdr:to>
      <xdr:col>15</xdr:col>
      <xdr:colOff>101600</xdr:colOff>
      <xdr:row>83</xdr:row>
      <xdr:rowOff>48079</xdr:rowOff>
    </xdr:to>
    <xdr:sp macro="" textlink="">
      <xdr:nvSpPr>
        <xdr:cNvPr id="195" name="フローチャート: 判断 194">
          <a:extLst>
            <a:ext uri="{FF2B5EF4-FFF2-40B4-BE49-F238E27FC236}">
              <a16:creationId xmlns:a16="http://schemas.microsoft.com/office/drawing/2014/main" id="{00000000-0008-0000-0F00-0000C3000000}"/>
            </a:ext>
          </a:extLst>
        </xdr:cNvPr>
        <xdr:cNvSpPr/>
      </xdr:nvSpPr>
      <xdr:spPr>
        <a:xfrm>
          <a:off x="2857500" y="1417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75474</xdr:rowOff>
    </xdr:from>
    <xdr:to>
      <xdr:col>10</xdr:col>
      <xdr:colOff>165100</xdr:colOff>
      <xdr:row>83</xdr:row>
      <xdr:rowOff>5624</xdr:rowOff>
    </xdr:to>
    <xdr:sp macro="" textlink="">
      <xdr:nvSpPr>
        <xdr:cNvPr id="196" name="フローチャート: 判断 195">
          <a:extLst>
            <a:ext uri="{FF2B5EF4-FFF2-40B4-BE49-F238E27FC236}">
              <a16:creationId xmlns:a16="http://schemas.microsoft.com/office/drawing/2014/main" id="{00000000-0008-0000-0F00-0000C4000000}"/>
            </a:ext>
          </a:extLst>
        </xdr:cNvPr>
        <xdr:cNvSpPr/>
      </xdr:nvSpPr>
      <xdr:spPr>
        <a:xfrm>
          <a:off x="1968500" y="1413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34652</xdr:rowOff>
    </xdr:from>
    <xdr:to>
      <xdr:col>6</xdr:col>
      <xdr:colOff>38100</xdr:colOff>
      <xdr:row>82</xdr:row>
      <xdr:rowOff>136252</xdr:rowOff>
    </xdr:to>
    <xdr:sp macro="" textlink="">
      <xdr:nvSpPr>
        <xdr:cNvPr id="197" name="フローチャート: 判断 196">
          <a:extLst>
            <a:ext uri="{FF2B5EF4-FFF2-40B4-BE49-F238E27FC236}">
              <a16:creationId xmlns:a16="http://schemas.microsoft.com/office/drawing/2014/main" id="{00000000-0008-0000-0F00-0000C5000000}"/>
            </a:ext>
          </a:extLst>
        </xdr:cNvPr>
        <xdr:cNvSpPr/>
      </xdr:nvSpPr>
      <xdr:spPr>
        <a:xfrm>
          <a:off x="1079500" y="1409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8" name="テキスト ボックス 197">
          <a:extLst>
            <a:ext uri="{FF2B5EF4-FFF2-40B4-BE49-F238E27FC236}">
              <a16:creationId xmlns:a16="http://schemas.microsoft.com/office/drawing/2014/main" id="{00000000-0008-0000-0F00-0000C600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00000000-0008-0000-0F00-0000C700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00000000-0008-0000-0F00-0000C800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00000000-0008-0000-0F00-0000C900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00000000-0008-0000-0F00-0000CA00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150586</xdr:rowOff>
    </xdr:from>
    <xdr:to>
      <xdr:col>24</xdr:col>
      <xdr:colOff>114300</xdr:colOff>
      <xdr:row>80</xdr:row>
      <xdr:rowOff>80736</xdr:rowOff>
    </xdr:to>
    <xdr:sp macro="" textlink="">
      <xdr:nvSpPr>
        <xdr:cNvPr id="203" name="楕円 202">
          <a:extLst>
            <a:ext uri="{FF2B5EF4-FFF2-40B4-BE49-F238E27FC236}">
              <a16:creationId xmlns:a16="http://schemas.microsoft.com/office/drawing/2014/main" id="{00000000-0008-0000-0F00-0000CB000000}"/>
            </a:ext>
          </a:extLst>
        </xdr:cNvPr>
        <xdr:cNvSpPr/>
      </xdr:nvSpPr>
      <xdr:spPr>
        <a:xfrm>
          <a:off x="4584700" y="13695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2013</xdr:rowOff>
    </xdr:from>
    <xdr:ext cx="405111" cy="259045"/>
    <xdr:sp macro="" textlink="">
      <xdr:nvSpPr>
        <xdr:cNvPr id="204" name="【福祉施設】&#10;有形固定資産減価償却率該当値テキスト">
          <a:extLst>
            <a:ext uri="{FF2B5EF4-FFF2-40B4-BE49-F238E27FC236}">
              <a16:creationId xmlns:a16="http://schemas.microsoft.com/office/drawing/2014/main" id="{00000000-0008-0000-0F00-0000CC000000}"/>
            </a:ext>
          </a:extLst>
        </xdr:cNvPr>
        <xdr:cNvSpPr txBox="1"/>
      </xdr:nvSpPr>
      <xdr:spPr>
        <a:xfrm>
          <a:off x="4673600" y="13546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122827</xdr:rowOff>
    </xdr:from>
    <xdr:to>
      <xdr:col>20</xdr:col>
      <xdr:colOff>38100</xdr:colOff>
      <xdr:row>80</xdr:row>
      <xdr:rowOff>52977</xdr:rowOff>
    </xdr:to>
    <xdr:sp macro="" textlink="">
      <xdr:nvSpPr>
        <xdr:cNvPr id="205" name="楕円 204">
          <a:extLst>
            <a:ext uri="{FF2B5EF4-FFF2-40B4-BE49-F238E27FC236}">
              <a16:creationId xmlns:a16="http://schemas.microsoft.com/office/drawing/2014/main" id="{00000000-0008-0000-0F00-0000CD000000}"/>
            </a:ext>
          </a:extLst>
        </xdr:cNvPr>
        <xdr:cNvSpPr/>
      </xdr:nvSpPr>
      <xdr:spPr>
        <a:xfrm>
          <a:off x="3746500" y="13667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2177</xdr:rowOff>
    </xdr:from>
    <xdr:to>
      <xdr:col>24</xdr:col>
      <xdr:colOff>63500</xdr:colOff>
      <xdr:row>80</xdr:row>
      <xdr:rowOff>29936</xdr:rowOff>
    </xdr:to>
    <xdr:cxnSp macro="">
      <xdr:nvCxnSpPr>
        <xdr:cNvPr id="206" name="直線コネクタ 205">
          <a:extLst>
            <a:ext uri="{FF2B5EF4-FFF2-40B4-BE49-F238E27FC236}">
              <a16:creationId xmlns:a16="http://schemas.microsoft.com/office/drawing/2014/main" id="{00000000-0008-0000-0F00-0000CE000000}"/>
            </a:ext>
          </a:extLst>
        </xdr:cNvPr>
        <xdr:cNvCxnSpPr/>
      </xdr:nvCxnSpPr>
      <xdr:spPr>
        <a:xfrm>
          <a:off x="3797300" y="13718177"/>
          <a:ext cx="8382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44450</xdr:rowOff>
    </xdr:from>
    <xdr:to>
      <xdr:col>15</xdr:col>
      <xdr:colOff>101600</xdr:colOff>
      <xdr:row>82</xdr:row>
      <xdr:rowOff>146050</xdr:rowOff>
    </xdr:to>
    <xdr:sp macro="" textlink="">
      <xdr:nvSpPr>
        <xdr:cNvPr id="207" name="楕円 206">
          <a:extLst>
            <a:ext uri="{FF2B5EF4-FFF2-40B4-BE49-F238E27FC236}">
              <a16:creationId xmlns:a16="http://schemas.microsoft.com/office/drawing/2014/main" id="{00000000-0008-0000-0F00-0000CF000000}"/>
            </a:ext>
          </a:extLst>
        </xdr:cNvPr>
        <xdr:cNvSpPr/>
      </xdr:nvSpPr>
      <xdr:spPr>
        <a:xfrm>
          <a:off x="2857500" y="1410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2177</xdr:rowOff>
    </xdr:from>
    <xdr:to>
      <xdr:col>19</xdr:col>
      <xdr:colOff>177800</xdr:colOff>
      <xdr:row>82</xdr:row>
      <xdr:rowOff>95250</xdr:rowOff>
    </xdr:to>
    <xdr:cxnSp macro="">
      <xdr:nvCxnSpPr>
        <xdr:cNvPr id="208" name="直線コネクタ 207">
          <a:extLst>
            <a:ext uri="{FF2B5EF4-FFF2-40B4-BE49-F238E27FC236}">
              <a16:creationId xmlns:a16="http://schemas.microsoft.com/office/drawing/2014/main" id="{00000000-0008-0000-0F00-0000D0000000}"/>
            </a:ext>
          </a:extLst>
        </xdr:cNvPr>
        <xdr:cNvCxnSpPr/>
      </xdr:nvCxnSpPr>
      <xdr:spPr>
        <a:xfrm flipV="1">
          <a:off x="2908300" y="13718177"/>
          <a:ext cx="889000" cy="435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8527</xdr:rowOff>
    </xdr:from>
    <xdr:to>
      <xdr:col>10</xdr:col>
      <xdr:colOff>165100</xdr:colOff>
      <xdr:row>82</xdr:row>
      <xdr:rowOff>110127</xdr:rowOff>
    </xdr:to>
    <xdr:sp macro="" textlink="">
      <xdr:nvSpPr>
        <xdr:cNvPr id="209" name="楕円 208">
          <a:extLst>
            <a:ext uri="{FF2B5EF4-FFF2-40B4-BE49-F238E27FC236}">
              <a16:creationId xmlns:a16="http://schemas.microsoft.com/office/drawing/2014/main" id="{00000000-0008-0000-0F00-0000D1000000}"/>
            </a:ext>
          </a:extLst>
        </xdr:cNvPr>
        <xdr:cNvSpPr/>
      </xdr:nvSpPr>
      <xdr:spPr>
        <a:xfrm>
          <a:off x="1968500" y="14067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59327</xdr:rowOff>
    </xdr:from>
    <xdr:to>
      <xdr:col>15</xdr:col>
      <xdr:colOff>50800</xdr:colOff>
      <xdr:row>82</xdr:row>
      <xdr:rowOff>95250</xdr:rowOff>
    </xdr:to>
    <xdr:cxnSp macro="">
      <xdr:nvCxnSpPr>
        <xdr:cNvPr id="210" name="直線コネクタ 209">
          <a:extLst>
            <a:ext uri="{FF2B5EF4-FFF2-40B4-BE49-F238E27FC236}">
              <a16:creationId xmlns:a16="http://schemas.microsoft.com/office/drawing/2014/main" id="{00000000-0008-0000-0F00-0000D2000000}"/>
            </a:ext>
          </a:extLst>
        </xdr:cNvPr>
        <xdr:cNvCxnSpPr/>
      </xdr:nvCxnSpPr>
      <xdr:spPr>
        <a:xfrm>
          <a:off x="2019300" y="14118227"/>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145687</xdr:rowOff>
    </xdr:from>
    <xdr:to>
      <xdr:col>6</xdr:col>
      <xdr:colOff>38100</xdr:colOff>
      <xdr:row>82</xdr:row>
      <xdr:rowOff>75837</xdr:rowOff>
    </xdr:to>
    <xdr:sp macro="" textlink="">
      <xdr:nvSpPr>
        <xdr:cNvPr id="211" name="楕円 210">
          <a:extLst>
            <a:ext uri="{FF2B5EF4-FFF2-40B4-BE49-F238E27FC236}">
              <a16:creationId xmlns:a16="http://schemas.microsoft.com/office/drawing/2014/main" id="{00000000-0008-0000-0F00-0000D3000000}"/>
            </a:ext>
          </a:extLst>
        </xdr:cNvPr>
        <xdr:cNvSpPr/>
      </xdr:nvSpPr>
      <xdr:spPr>
        <a:xfrm>
          <a:off x="1079500" y="14033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25037</xdr:rowOff>
    </xdr:from>
    <xdr:to>
      <xdr:col>10</xdr:col>
      <xdr:colOff>114300</xdr:colOff>
      <xdr:row>82</xdr:row>
      <xdr:rowOff>59327</xdr:rowOff>
    </xdr:to>
    <xdr:cxnSp macro="">
      <xdr:nvCxnSpPr>
        <xdr:cNvPr id="212" name="直線コネクタ 211">
          <a:extLst>
            <a:ext uri="{FF2B5EF4-FFF2-40B4-BE49-F238E27FC236}">
              <a16:creationId xmlns:a16="http://schemas.microsoft.com/office/drawing/2014/main" id="{00000000-0008-0000-0F00-0000D4000000}"/>
            </a:ext>
          </a:extLst>
        </xdr:cNvPr>
        <xdr:cNvCxnSpPr/>
      </xdr:nvCxnSpPr>
      <xdr:spPr>
        <a:xfrm>
          <a:off x="1130300" y="14083937"/>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104520</xdr:rowOff>
    </xdr:from>
    <xdr:ext cx="405111" cy="259045"/>
    <xdr:sp macro="" textlink="">
      <xdr:nvSpPr>
        <xdr:cNvPr id="213" name="n_1aveValue【福祉施設】&#10;有形固定資産減価償却率">
          <a:extLst>
            <a:ext uri="{FF2B5EF4-FFF2-40B4-BE49-F238E27FC236}">
              <a16:creationId xmlns:a16="http://schemas.microsoft.com/office/drawing/2014/main" id="{00000000-0008-0000-0F00-0000D5000000}"/>
            </a:ext>
          </a:extLst>
        </xdr:cNvPr>
        <xdr:cNvSpPr txBox="1"/>
      </xdr:nvSpPr>
      <xdr:spPr>
        <a:xfrm>
          <a:off x="3582044" y="14334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39206</xdr:rowOff>
    </xdr:from>
    <xdr:ext cx="405111" cy="259045"/>
    <xdr:sp macro="" textlink="">
      <xdr:nvSpPr>
        <xdr:cNvPr id="214" name="n_2aveValue【福祉施設】&#10;有形固定資産減価償却率">
          <a:extLst>
            <a:ext uri="{FF2B5EF4-FFF2-40B4-BE49-F238E27FC236}">
              <a16:creationId xmlns:a16="http://schemas.microsoft.com/office/drawing/2014/main" id="{00000000-0008-0000-0F00-0000D6000000}"/>
            </a:ext>
          </a:extLst>
        </xdr:cNvPr>
        <xdr:cNvSpPr txBox="1"/>
      </xdr:nvSpPr>
      <xdr:spPr>
        <a:xfrm>
          <a:off x="2705744" y="14269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168201</xdr:rowOff>
    </xdr:from>
    <xdr:ext cx="405111" cy="259045"/>
    <xdr:sp macro="" textlink="">
      <xdr:nvSpPr>
        <xdr:cNvPr id="215" name="n_3aveValue【福祉施設】&#10;有形固定資産減価償却率">
          <a:extLst>
            <a:ext uri="{FF2B5EF4-FFF2-40B4-BE49-F238E27FC236}">
              <a16:creationId xmlns:a16="http://schemas.microsoft.com/office/drawing/2014/main" id="{00000000-0008-0000-0F00-0000D7000000}"/>
            </a:ext>
          </a:extLst>
        </xdr:cNvPr>
        <xdr:cNvSpPr txBox="1"/>
      </xdr:nvSpPr>
      <xdr:spPr>
        <a:xfrm>
          <a:off x="1816744" y="14227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127379</xdr:rowOff>
    </xdr:from>
    <xdr:ext cx="405111" cy="259045"/>
    <xdr:sp macro="" textlink="">
      <xdr:nvSpPr>
        <xdr:cNvPr id="216" name="n_4aveValue【福祉施設】&#10;有形固定資産減価償却率">
          <a:extLst>
            <a:ext uri="{FF2B5EF4-FFF2-40B4-BE49-F238E27FC236}">
              <a16:creationId xmlns:a16="http://schemas.microsoft.com/office/drawing/2014/main" id="{00000000-0008-0000-0F00-0000D8000000}"/>
            </a:ext>
          </a:extLst>
        </xdr:cNvPr>
        <xdr:cNvSpPr txBox="1"/>
      </xdr:nvSpPr>
      <xdr:spPr>
        <a:xfrm>
          <a:off x="927744" y="14186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69504</xdr:rowOff>
    </xdr:from>
    <xdr:ext cx="405111" cy="259045"/>
    <xdr:sp macro="" textlink="">
      <xdr:nvSpPr>
        <xdr:cNvPr id="217" name="n_1mainValue【福祉施設】&#10;有形固定資産減価償却率">
          <a:extLst>
            <a:ext uri="{FF2B5EF4-FFF2-40B4-BE49-F238E27FC236}">
              <a16:creationId xmlns:a16="http://schemas.microsoft.com/office/drawing/2014/main" id="{00000000-0008-0000-0F00-0000D9000000}"/>
            </a:ext>
          </a:extLst>
        </xdr:cNvPr>
        <xdr:cNvSpPr txBox="1"/>
      </xdr:nvSpPr>
      <xdr:spPr>
        <a:xfrm>
          <a:off x="3582044" y="13442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162577</xdr:rowOff>
    </xdr:from>
    <xdr:ext cx="405111" cy="259045"/>
    <xdr:sp macro="" textlink="">
      <xdr:nvSpPr>
        <xdr:cNvPr id="218" name="n_2mainValue【福祉施設】&#10;有形固定資産減価償却率">
          <a:extLst>
            <a:ext uri="{FF2B5EF4-FFF2-40B4-BE49-F238E27FC236}">
              <a16:creationId xmlns:a16="http://schemas.microsoft.com/office/drawing/2014/main" id="{00000000-0008-0000-0F00-0000DA000000}"/>
            </a:ext>
          </a:extLst>
        </xdr:cNvPr>
        <xdr:cNvSpPr txBox="1"/>
      </xdr:nvSpPr>
      <xdr:spPr>
        <a:xfrm>
          <a:off x="2705744" y="1387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126654</xdr:rowOff>
    </xdr:from>
    <xdr:ext cx="405111" cy="259045"/>
    <xdr:sp macro="" textlink="">
      <xdr:nvSpPr>
        <xdr:cNvPr id="219" name="n_3mainValue【福祉施設】&#10;有形固定資産減価償却率">
          <a:extLst>
            <a:ext uri="{FF2B5EF4-FFF2-40B4-BE49-F238E27FC236}">
              <a16:creationId xmlns:a16="http://schemas.microsoft.com/office/drawing/2014/main" id="{00000000-0008-0000-0F00-0000DB000000}"/>
            </a:ext>
          </a:extLst>
        </xdr:cNvPr>
        <xdr:cNvSpPr txBox="1"/>
      </xdr:nvSpPr>
      <xdr:spPr>
        <a:xfrm>
          <a:off x="1816744" y="1384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92364</xdr:rowOff>
    </xdr:from>
    <xdr:ext cx="405111" cy="259045"/>
    <xdr:sp macro="" textlink="">
      <xdr:nvSpPr>
        <xdr:cNvPr id="220" name="n_4mainValue【福祉施設】&#10;有形固定資産減価償却率">
          <a:extLst>
            <a:ext uri="{FF2B5EF4-FFF2-40B4-BE49-F238E27FC236}">
              <a16:creationId xmlns:a16="http://schemas.microsoft.com/office/drawing/2014/main" id="{00000000-0008-0000-0F00-0000DC000000}"/>
            </a:ext>
          </a:extLst>
        </xdr:cNvPr>
        <xdr:cNvSpPr txBox="1"/>
      </xdr:nvSpPr>
      <xdr:spPr>
        <a:xfrm>
          <a:off x="927744" y="13808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1" name="正方形/長方形 220">
          <a:extLst>
            <a:ext uri="{FF2B5EF4-FFF2-40B4-BE49-F238E27FC236}">
              <a16:creationId xmlns:a16="http://schemas.microsoft.com/office/drawing/2014/main" id="{00000000-0008-0000-0F00-0000DD00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2" name="正方形/長方形 221">
          <a:extLst>
            <a:ext uri="{FF2B5EF4-FFF2-40B4-BE49-F238E27FC236}">
              <a16:creationId xmlns:a16="http://schemas.microsoft.com/office/drawing/2014/main" id="{00000000-0008-0000-0F00-0000DE00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3" name="正方形/長方形 222">
          <a:extLst>
            <a:ext uri="{FF2B5EF4-FFF2-40B4-BE49-F238E27FC236}">
              <a16:creationId xmlns:a16="http://schemas.microsoft.com/office/drawing/2014/main" id="{00000000-0008-0000-0F00-0000DF00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4" name="正方形/長方形 223">
          <a:extLst>
            <a:ext uri="{FF2B5EF4-FFF2-40B4-BE49-F238E27FC236}">
              <a16:creationId xmlns:a16="http://schemas.microsoft.com/office/drawing/2014/main" id="{00000000-0008-0000-0F00-0000E000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5" name="正方形/長方形 224">
          <a:extLst>
            <a:ext uri="{FF2B5EF4-FFF2-40B4-BE49-F238E27FC236}">
              <a16:creationId xmlns:a16="http://schemas.microsoft.com/office/drawing/2014/main" id="{00000000-0008-0000-0F00-0000E100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6" name="正方形/長方形 225">
          <a:extLst>
            <a:ext uri="{FF2B5EF4-FFF2-40B4-BE49-F238E27FC236}">
              <a16:creationId xmlns:a16="http://schemas.microsoft.com/office/drawing/2014/main" id="{00000000-0008-0000-0F00-0000E200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7" name="正方形/長方形 226">
          <a:extLst>
            <a:ext uri="{FF2B5EF4-FFF2-40B4-BE49-F238E27FC236}">
              <a16:creationId xmlns:a16="http://schemas.microsoft.com/office/drawing/2014/main" id="{00000000-0008-0000-0F00-0000E300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8" name="正方形/長方形 227">
          <a:extLst>
            <a:ext uri="{FF2B5EF4-FFF2-40B4-BE49-F238E27FC236}">
              <a16:creationId xmlns:a16="http://schemas.microsoft.com/office/drawing/2014/main" id="{00000000-0008-0000-0F00-0000E400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9" name="テキスト ボックス 228">
          <a:extLst>
            <a:ext uri="{FF2B5EF4-FFF2-40B4-BE49-F238E27FC236}">
              <a16:creationId xmlns:a16="http://schemas.microsoft.com/office/drawing/2014/main" id="{00000000-0008-0000-0F00-0000E500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0" name="直線コネクタ 229">
          <a:extLst>
            <a:ext uri="{FF2B5EF4-FFF2-40B4-BE49-F238E27FC236}">
              <a16:creationId xmlns:a16="http://schemas.microsoft.com/office/drawing/2014/main" id="{00000000-0008-0000-0F00-0000E600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231" name="直線コネクタ 230">
          <a:extLst>
            <a:ext uri="{FF2B5EF4-FFF2-40B4-BE49-F238E27FC236}">
              <a16:creationId xmlns:a16="http://schemas.microsoft.com/office/drawing/2014/main" id="{00000000-0008-0000-0F00-0000E7000000}"/>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232" name="テキスト ボックス 231">
          <a:extLst>
            <a:ext uri="{FF2B5EF4-FFF2-40B4-BE49-F238E27FC236}">
              <a16:creationId xmlns:a16="http://schemas.microsoft.com/office/drawing/2014/main" id="{00000000-0008-0000-0F00-0000E8000000}"/>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233" name="直線コネクタ 232">
          <a:extLst>
            <a:ext uri="{FF2B5EF4-FFF2-40B4-BE49-F238E27FC236}">
              <a16:creationId xmlns:a16="http://schemas.microsoft.com/office/drawing/2014/main" id="{00000000-0008-0000-0F00-0000E9000000}"/>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234" name="テキスト ボックス 233">
          <a:extLst>
            <a:ext uri="{FF2B5EF4-FFF2-40B4-BE49-F238E27FC236}">
              <a16:creationId xmlns:a16="http://schemas.microsoft.com/office/drawing/2014/main" id="{00000000-0008-0000-0F00-0000EA000000}"/>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235" name="直線コネクタ 234">
          <a:extLst>
            <a:ext uri="{FF2B5EF4-FFF2-40B4-BE49-F238E27FC236}">
              <a16:creationId xmlns:a16="http://schemas.microsoft.com/office/drawing/2014/main" id="{00000000-0008-0000-0F00-0000EB000000}"/>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236" name="テキスト ボックス 235">
          <a:extLst>
            <a:ext uri="{FF2B5EF4-FFF2-40B4-BE49-F238E27FC236}">
              <a16:creationId xmlns:a16="http://schemas.microsoft.com/office/drawing/2014/main" id="{00000000-0008-0000-0F00-0000EC000000}"/>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237" name="直線コネクタ 236">
          <a:extLst>
            <a:ext uri="{FF2B5EF4-FFF2-40B4-BE49-F238E27FC236}">
              <a16:creationId xmlns:a16="http://schemas.microsoft.com/office/drawing/2014/main" id="{00000000-0008-0000-0F00-0000ED000000}"/>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238" name="テキスト ボックス 237">
          <a:extLst>
            <a:ext uri="{FF2B5EF4-FFF2-40B4-BE49-F238E27FC236}">
              <a16:creationId xmlns:a16="http://schemas.microsoft.com/office/drawing/2014/main" id="{00000000-0008-0000-0F00-0000EE000000}"/>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239" name="直線コネクタ 238">
          <a:extLst>
            <a:ext uri="{FF2B5EF4-FFF2-40B4-BE49-F238E27FC236}">
              <a16:creationId xmlns:a16="http://schemas.microsoft.com/office/drawing/2014/main" id="{00000000-0008-0000-0F00-0000EF000000}"/>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240" name="テキスト ボックス 239">
          <a:extLst>
            <a:ext uri="{FF2B5EF4-FFF2-40B4-BE49-F238E27FC236}">
              <a16:creationId xmlns:a16="http://schemas.microsoft.com/office/drawing/2014/main" id="{00000000-0008-0000-0F00-0000F0000000}"/>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241" name="直線コネクタ 240">
          <a:extLst>
            <a:ext uri="{FF2B5EF4-FFF2-40B4-BE49-F238E27FC236}">
              <a16:creationId xmlns:a16="http://schemas.microsoft.com/office/drawing/2014/main" id="{00000000-0008-0000-0F00-0000F1000000}"/>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242" name="テキスト ボックス 241">
          <a:extLst>
            <a:ext uri="{FF2B5EF4-FFF2-40B4-BE49-F238E27FC236}">
              <a16:creationId xmlns:a16="http://schemas.microsoft.com/office/drawing/2014/main" id="{00000000-0008-0000-0F00-0000F2000000}"/>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3" name="直線コネクタ 242">
          <a:extLst>
            <a:ext uri="{FF2B5EF4-FFF2-40B4-BE49-F238E27FC236}">
              <a16:creationId xmlns:a16="http://schemas.microsoft.com/office/drawing/2014/main" id="{00000000-0008-0000-0F00-0000F300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4" name="テキスト ボックス 243">
          <a:extLst>
            <a:ext uri="{FF2B5EF4-FFF2-40B4-BE49-F238E27FC236}">
              <a16:creationId xmlns:a16="http://schemas.microsoft.com/office/drawing/2014/main" id="{00000000-0008-0000-0F00-0000F400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5" name="【福祉施設】&#10;一人当たり面積グラフ枠">
          <a:extLst>
            <a:ext uri="{FF2B5EF4-FFF2-40B4-BE49-F238E27FC236}">
              <a16:creationId xmlns:a16="http://schemas.microsoft.com/office/drawing/2014/main" id="{00000000-0008-0000-0F00-0000F500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117784</xdr:rowOff>
    </xdr:from>
    <xdr:to>
      <xdr:col>54</xdr:col>
      <xdr:colOff>189865</xdr:colOff>
      <xdr:row>86</xdr:row>
      <xdr:rowOff>157952</xdr:rowOff>
    </xdr:to>
    <xdr:cxnSp macro="">
      <xdr:nvCxnSpPr>
        <xdr:cNvPr id="246" name="直線コネクタ 245">
          <a:extLst>
            <a:ext uri="{FF2B5EF4-FFF2-40B4-BE49-F238E27FC236}">
              <a16:creationId xmlns:a16="http://schemas.microsoft.com/office/drawing/2014/main" id="{00000000-0008-0000-0F00-0000F6000000}"/>
            </a:ext>
          </a:extLst>
        </xdr:cNvPr>
        <xdr:cNvCxnSpPr/>
      </xdr:nvCxnSpPr>
      <xdr:spPr>
        <a:xfrm flipV="1">
          <a:off x="10476865" y="13490884"/>
          <a:ext cx="0" cy="14117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161779</xdr:rowOff>
    </xdr:from>
    <xdr:ext cx="469744" cy="259045"/>
    <xdr:sp macro="" textlink="">
      <xdr:nvSpPr>
        <xdr:cNvPr id="247" name="【福祉施設】&#10;一人当たり面積最小値テキスト">
          <a:extLst>
            <a:ext uri="{FF2B5EF4-FFF2-40B4-BE49-F238E27FC236}">
              <a16:creationId xmlns:a16="http://schemas.microsoft.com/office/drawing/2014/main" id="{00000000-0008-0000-0F00-0000F7000000}"/>
            </a:ext>
          </a:extLst>
        </xdr:cNvPr>
        <xdr:cNvSpPr txBox="1"/>
      </xdr:nvSpPr>
      <xdr:spPr>
        <a:xfrm>
          <a:off x="10515600" y="14906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157952</xdr:rowOff>
    </xdr:from>
    <xdr:to>
      <xdr:col>55</xdr:col>
      <xdr:colOff>88900</xdr:colOff>
      <xdr:row>86</xdr:row>
      <xdr:rowOff>157952</xdr:rowOff>
    </xdr:to>
    <xdr:cxnSp macro="">
      <xdr:nvCxnSpPr>
        <xdr:cNvPr id="248" name="直線コネクタ 247">
          <a:extLst>
            <a:ext uri="{FF2B5EF4-FFF2-40B4-BE49-F238E27FC236}">
              <a16:creationId xmlns:a16="http://schemas.microsoft.com/office/drawing/2014/main" id="{00000000-0008-0000-0F00-0000F8000000}"/>
            </a:ext>
          </a:extLst>
        </xdr:cNvPr>
        <xdr:cNvCxnSpPr/>
      </xdr:nvCxnSpPr>
      <xdr:spPr>
        <a:xfrm>
          <a:off x="10388600" y="149026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64461</xdr:rowOff>
    </xdr:from>
    <xdr:ext cx="469744" cy="259045"/>
    <xdr:sp macro="" textlink="">
      <xdr:nvSpPr>
        <xdr:cNvPr id="249" name="【福祉施設】&#10;一人当たり面積最大値テキスト">
          <a:extLst>
            <a:ext uri="{FF2B5EF4-FFF2-40B4-BE49-F238E27FC236}">
              <a16:creationId xmlns:a16="http://schemas.microsoft.com/office/drawing/2014/main" id="{00000000-0008-0000-0F00-0000F9000000}"/>
            </a:ext>
          </a:extLst>
        </xdr:cNvPr>
        <xdr:cNvSpPr txBox="1"/>
      </xdr:nvSpPr>
      <xdr:spPr>
        <a:xfrm>
          <a:off x="10515600" y="13266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117784</xdr:rowOff>
    </xdr:from>
    <xdr:to>
      <xdr:col>55</xdr:col>
      <xdr:colOff>88900</xdr:colOff>
      <xdr:row>78</xdr:row>
      <xdr:rowOff>117784</xdr:rowOff>
    </xdr:to>
    <xdr:cxnSp macro="">
      <xdr:nvCxnSpPr>
        <xdr:cNvPr id="250" name="直線コネクタ 249">
          <a:extLst>
            <a:ext uri="{FF2B5EF4-FFF2-40B4-BE49-F238E27FC236}">
              <a16:creationId xmlns:a16="http://schemas.microsoft.com/office/drawing/2014/main" id="{00000000-0008-0000-0F00-0000FA000000}"/>
            </a:ext>
          </a:extLst>
        </xdr:cNvPr>
        <xdr:cNvCxnSpPr/>
      </xdr:nvCxnSpPr>
      <xdr:spPr>
        <a:xfrm>
          <a:off x="10388600" y="13490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38589</xdr:rowOff>
    </xdr:from>
    <xdr:ext cx="469744" cy="259045"/>
    <xdr:sp macro="" textlink="">
      <xdr:nvSpPr>
        <xdr:cNvPr id="251" name="【福祉施設】&#10;一人当たり面積平均値テキスト">
          <a:extLst>
            <a:ext uri="{FF2B5EF4-FFF2-40B4-BE49-F238E27FC236}">
              <a16:creationId xmlns:a16="http://schemas.microsoft.com/office/drawing/2014/main" id="{00000000-0008-0000-0F00-0000FB000000}"/>
            </a:ext>
          </a:extLst>
        </xdr:cNvPr>
        <xdr:cNvSpPr txBox="1"/>
      </xdr:nvSpPr>
      <xdr:spPr>
        <a:xfrm>
          <a:off x="10515600" y="144403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15712</xdr:rowOff>
    </xdr:from>
    <xdr:to>
      <xdr:col>55</xdr:col>
      <xdr:colOff>50800</xdr:colOff>
      <xdr:row>85</xdr:row>
      <xdr:rowOff>117312</xdr:rowOff>
    </xdr:to>
    <xdr:sp macro="" textlink="">
      <xdr:nvSpPr>
        <xdr:cNvPr id="252" name="フローチャート: 判断 251">
          <a:extLst>
            <a:ext uri="{FF2B5EF4-FFF2-40B4-BE49-F238E27FC236}">
              <a16:creationId xmlns:a16="http://schemas.microsoft.com/office/drawing/2014/main" id="{00000000-0008-0000-0F00-0000FC000000}"/>
            </a:ext>
          </a:extLst>
        </xdr:cNvPr>
        <xdr:cNvSpPr/>
      </xdr:nvSpPr>
      <xdr:spPr>
        <a:xfrm>
          <a:off x="10426700" y="14588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26488</xdr:rowOff>
    </xdr:from>
    <xdr:to>
      <xdr:col>50</xdr:col>
      <xdr:colOff>165100</xdr:colOff>
      <xdr:row>85</xdr:row>
      <xdr:rowOff>128088</xdr:rowOff>
    </xdr:to>
    <xdr:sp macro="" textlink="">
      <xdr:nvSpPr>
        <xdr:cNvPr id="253" name="フローチャート: 判断 252">
          <a:extLst>
            <a:ext uri="{FF2B5EF4-FFF2-40B4-BE49-F238E27FC236}">
              <a16:creationId xmlns:a16="http://schemas.microsoft.com/office/drawing/2014/main" id="{00000000-0008-0000-0F00-0000FD000000}"/>
            </a:ext>
          </a:extLst>
        </xdr:cNvPr>
        <xdr:cNvSpPr/>
      </xdr:nvSpPr>
      <xdr:spPr>
        <a:xfrm>
          <a:off x="9588500" y="1459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25183</xdr:rowOff>
    </xdr:from>
    <xdr:to>
      <xdr:col>46</xdr:col>
      <xdr:colOff>38100</xdr:colOff>
      <xdr:row>85</xdr:row>
      <xdr:rowOff>126783</xdr:rowOff>
    </xdr:to>
    <xdr:sp macro="" textlink="">
      <xdr:nvSpPr>
        <xdr:cNvPr id="254" name="フローチャート: 判断 253">
          <a:extLst>
            <a:ext uri="{FF2B5EF4-FFF2-40B4-BE49-F238E27FC236}">
              <a16:creationId xmlns:a16="http://schemas.microsoft.com/office/drawing/2014/main" id="{00000000-0008-0000-0F00-0000FE000000}"/>
            </a:ext>
          </a:extLst>
        </xdr:cNvPr>
        <xdr:cNvSpPr/>
      </xdr:nvSpPr>
      <xdr:spPr>
        <a:xfrm>
          <a:off x="8699500" y="14598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32367</xdr:rowOff>
    </xdr:from>
    <xdr:to>
      <xdr:col>41</xdr:col>
      <xdr:colOff>101600</xdr:colOff>
      <xdr:row>85</xdr:row>
      <xdr:rowOff>133967</xdr:rowOff>
    </xdr:to>
    <xdr:sp macro="" textlink="">
      <xdr:nvSpPr>
        <xdr:cNvPr id="255" name="フローチャート: 判断 254">
          <a:extLst>
            <a:ext uri="{FF2B5EF4-FFF2-40B4-BE49-F238E27FC236}">
              <a16:creationId xmlns:a16="http://schemas.microsoft.com/office/drawing/2014/main" id="{00000000-0008-0000-0F00-0000FF000000}"/>
            </a:ext>
          </a:extLst>
        </xdr:cNvPr>
        <xdr:cNvSpPr/>
      </xdr:nvSpPr>
      <xdr:spPr>
        <a:xfrm>
          <a:off x="7810500" y="14605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34979</xdr:rowOff>
    </xdr:from>
    <xdr:to>
      <xdr:col>36</xdr:col>
      <xdr:colOff>165100</xdr:colOff>
      <xdr:row>85</xdr:row>
      <xdr:rowOff>136579</xdr:rowOff>
    </xdr:to>
    <xdr:sp macro="" textlink="">
      <xdr:nvSpPr>
        <xdr:cNvPr id="256" name="フローチャート: 判断 255">
          <a:extLst>
            <a:ext uri="{FF2B5EF4-FFF2-40B4-BE49-F238E27FC236}">
              <a16:creationId xmlns:a16="http://schemas.microsoft.com/office/drawing/2014/main" id="{00000000-0008-0000-0F00-000000010000}"/>
            </a:ext>
          </a:extLst>
        </xdr:cNvPr>
        <xdr:cNvSpPr/>
      </xdr:nvSpPr>
      <xdr:spPr>
        <a:xfrm>
          <a:off x="6921500" y="14608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7" name="テキスト ボックス 256">
          <a:extLst>
            <a:ext uri="{FF2B5EF4-FFF2-40B4-BE49-F238E27FC236}">
              <a16:creationId xmlns:a16="http://schemas.microsoft.com/office/drawing/2014/main" id="{00000000-0008-0000-0F00-000001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8" name="テキスト ボックス 257">
          <a:extLst>
            <a:ext uri="{FF2B5EF4-FFF2-40B4-BE49-F238E27FC236}">
              <a16:creationId xmlns:a16="http://schemas.microsoft.com/office/drawing/2014/main" id="{00000000-0008-0000-0F00-000002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9" name="テキスト ボックス 258">
          <a:extLst>
            <a:ext uri="{FF2B5EF4-FFF2-40B4-BE49-F238E27FC236}">
              <a16:creationId xmlns:a16="http://schemas.microsoft.com/office/drawing/2014/main" id="{00000000-0008-0000-0F00-000003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60" name="テキスト ボックス 259">
          <a:extLst>
            <a:ext uri="{FF2B5EF4-FFF2-40B4-BE49-F238E27FC236}">
              <a16:creationId xmlns:a16="http://schemas.microsoft.com/office/drawing/2014/main" id="{00000000-0008-0000-0F00-000004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61" name="テキスト ボックス 260">
          <a:extLst>
            <a:ext uri="{FF2B5EF4-FFF2-40B4-BE49-F238E27FC236}">
              <a16:creationId xmlns:a16="http://schemas.microsoft.com/office/drawing/2014/main" id="{00000000-0008-0000-0F00-000005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73188</xdr:rowOff>
    </xdr:from>
    <xdr:to>
      <xdr:col>55</xdr:col>
      <xdr:colOff>50800</xdr:colOff>
      <xdr:row>86</xdr:row>
      <xdr:rowOff>3338</xdr:rowOff>
    </xdr:to>
    <xdr:sp macro="" textlink="">
      <xdr:nvSpPr>
        <xdr:cNvPr id="262" name="楕円 261">
          <a:extLst>
            <a:ext uri="{FF2B5EF4-FFF2-40B4-BE49-F238E27FC236}">
              <a16:creationId xmlns:a16="http://schemas.microsoft.com/office/drawing/2014/main" id="{00000000-0008-0000-0F00-000006010000}"/>
            </a:ext>
          </a:extLst>
        </xdr:cNvPr>
        <xdr:cNvSpPr/>
      </xdr:nvSpPr>
      <xdr:spPr>
        <a:xfrm>
          <a:off x="10426700" y="14646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51615</xdr:rowOff>
    </xdr:from>
    <xdr:ext cx="469744" cy="259045"/>
    <xdr:sp macro="" textlink="">
      <xdr:nvSpPr>
        <xdr:cNvPr id="263" name="【福祉施設】&#10;一人当たり面積該当値テキスト">
          <a:extLst>
            <a:ext uri="{FF2B5EF4-FFF2-40B4-BE49-F238E27FC236}">
              <a16:creationId xmlns:a16="http://schemas.microsoft.com/office/drawing/2014/main" id="{00000000-0008-0000-0F00-000007010000}"/>
            </a:ext>
          </a:extLst>
        </xdr:cNvPr>
        <xdr:cNvSpPr txBox="1"/>
      </xdr:nvSpPr>
      <xdr:spPr>
        <a:xfrm>
          <a:off x="10515600" y="14624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78739</xdr:rowOff>
    </xdr:from>
    <xdr:to>
      <xdr:col>50</xdr:col>
      <xdr:colOff>165100</xdr:colOff>
      <xdr:row>86</xdr:row>
      <xdr:rowOff>8889</xdr:rowOff>
    </xdr:to>
    <xdr:sp macro="" textlink="">
      <xdr:nvSpPr>
        <xdr:cNvPr id="264" name="楕円 263">
          <a:extLst>
            <a:ext uri="{FF2B5EF4-FFF2-40B4-BE49-F238E27FC236}">
              <a16:creationId xmlns:a16="http://schemas.microsoft.com/office/drawing/2014/main" id="{00000000-0008-0000-0F00-000008010000}"/>
            </a:ext>
          </a:extLst>
        </xdr:cNvPr>
        <xdr:cNvSpPr/>
      </xdr:nvSpPr>
      <xdr:spPr>
        <a:xfrm>
          <a:off x="9588500" y="14651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123988</xdr:rowOff>
    </xdr:from>
    <xdr:to>
      <xdr:col>55</xdr:col>
      <xdr:colOff>0</xdr:colOff>
      <xdr:row>85</xdr:row>
      <xdr:rowOff>129539</xdr:rowOff>
    </xdr:to>
    <xdr:cxnSp macro="">
      <xdr:nvCxnSpPr>
        <xdr:cNvPr id="265" name="直線コネクタ 264">
          <a:extLst>
            <a:ext uri="{FF2B5EF4-FFF2-40B4-BE49-F238E27FC236}">
              <a16:creationId xmlns:a16="http://schemas.microsoft.com/office/drawing/2014/main" id="{00000000-0008-0000-0F00-000009010000}"/>
            </a:ext>
          </a:extLst>
        </xdr:cNvPr>
        <xdr:cNvCxnSpPr/>
      </xdr:nvCxnSpPr>
      <xdr:spPr>
        <a:xfrm flipV="1">
          <a:off x="9639300" y="14697238"/>
          <a:ext cx="838200" cy="5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83638</xdr:rowOff>
    </xdr:from>
    <xdr:to>
      <xdr:col>46</xdr:col>
      <xdr:colOff>38100</xdr:colOff>
      <xdr:row>86</xdr:row>
      <xdr:rowOff>13788</xdr:rowOff>
    </xdr:to>
    <xdr:sp macro="" textlink="">
      <xdr:nvSpPr>
        <xdr:cNvPr id="266" name="楕円 265">
          <a:extLst>
            <a:ext uri="{FF2B5EF4-FFF2-40B4-BE49-F238E27FC236}">
              <a16:creationId xmlns:a16="http://schemas.microsoft.com/office/drawing/2014/main" id="{00000000-0008-0000-0F00-00000A010000}"/>
            </a:ext>
          </a:extLst>
        </xdr:cNvPr>
        <xdr:cNvSpPr/>
      </xdr:nvSpPr>
      <xdr:spPr>
        <a:xfrm>
          <a:off x="8699500" y="14656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129539</xdr:rowOff>
    </xdr:from>
    <xdr:to>
      <xdr:col>50</xdr:col>
      <xdr:colOff>114300</xdr:colOff>
      <xdr:row>85</xdr:row>
      <xdr:rowOff>134438</xdr:rowOff>
    </xdr:to>
    <xdr:cxnSp macro="">
      <xdr:nvCxnSpPr>
        <xdr:cNvPr id="267" name="直線コネクタ 266">
          <a:extLst>
            <a:ext uri="{FF2B5EF4-FFF2-40B4-BE49-F238E27FC236}">
              <a16:creationId xmlns:a16="http://schemas.microsoft.com/office/drawing/2014/main" id="{00000000-0008-0000-0F00-00000B010000}"/>
            </a:ext>
          </a:extLst>
        </xdr:cNvPr>
        <xdr:cNvCxnSpPr/>
      </xdr:nvCxnSpPr>
      <xdr:spPr>
        <a:xfrm flipV="1">
          <a:off x="8750300" y="14702789"/>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87885</xdr:rowOff>
    </xdr:from>
    <xdr:to>
      <xdr:col>41</xdr:col>
      <xdr:colOff>101600</xdr:colOff>
      <xdr:row>86</xdr:row>
      <xdr:rowOff>18035</xdr:rowOff>
    </xdr:to>
    <xdr:sp macro="" textlink="">
      <xdr:nvSpPr>
        <xdr:cNvPr id="268" name="楕円 267">
          <a:extLst>
            <a:ext uri="{FF2B5EF4-FFF2-40B4-BE49-F238E27FC236}">
              <a16:creationId xmlns:a16="http://schemas.microsoft.com/office/drawing/2014/main" id="{00000000-0008-0000-0F00-00000C010000}"/>
            </a:ext>
          </a:extLst>
        </xdr:cNvPr>
        <xdr:cNvSpPr/>
      </xdr:nvSpPr>
      <xdr:spPr>
        <a:xfrm>
          <a:off x="7810500" y="14661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134438</xdr:rowOff>
    </xdr:from>
    <xdr:to>
      <xdr:col>45</xdr:col>
      <xdr:colOff>177800</xdr:colOff>
      <xdr:row>85</xdr:row>
      <xdr:rowOff>138685</xdr:rowOff>
    </xdr:to>
    <xdr:cxnSp macro="">
      <xdr:nvCxnSpPr>
        <xdr:cNvPr id="269" name="直線コネクタ 268">
          <a:extLst>
            <a:ext uri="{FF2B5EF4-FFF2-40B4-BE49-F238E27FC236}">
              <a16:creationId xmlns:a16="http://schemas.microsoft.com/office/drawing/2014/main" id="{00000000-0008-0000-0F00-00000D010000}"/>
            </a:ext>
          </a:extLst>
        </xdr:cNvPr>
        <xdr:cNvCxnSpPr/>
      </xdr:nvCxnSpPr>
      <xdr:spPr>
        <a:xfrm flipV="1">
          <a:off x="7861300" y="14707688"/>
          <a:ext cx="889000" cy="4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93762</xdr:rowOff>
    </xdr:from>
    <xdr:to>
      <xdr:col>36</xdr:col>
      <xdr:colOff>165100</xdr:colOff>
      <xdr:row>86</xdr:row>
      <xdr:rowOff>23912</xdr:rowOff>
    </xdr:to>
    <xdr:sp macro="" textlink="">
      <xdr:nvSpPr>
        <xdr:cNvPr id="270" name="楕円 269">
          <a:extLst>
            <a:ext uri="{FF2B5EF4-FFF2-40B4-BE49-F238E27FC236}">
              <a16:creationId xmlns:a16="http://schemas.microsoft.com/office/drawing/2014/main" id="{00000000-0008-0000-0F00-00000E010000}"/>
            </a:ext>
          </a:extLst>
        </xdr:cNvPr>
        <xdr:cNvSpPr/>
      </xdr:nvSpPr>
      <xdr:spPr>
        <a:xfrm>
          <a:off x="6921500" y="14667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138685</xdr:rowOff>
    </xdr:from>
    <xdr:to>
      <xdr:col>41</xdr:col>
      <xdr:colOff>50800</xdr:colOff>
      <xdr:row>85</xdr:row>
      <xdr:rowOff>144562</xdr:rowOff>
    </xdr:to>
    <xdr:cxnSp macro="">
      <xdr:nvCxnSpPr>
        <xdr:cNvPr id="271" name="直線コネクタ 270">
          <a:extLst>
            <a:ext uri="{FF2B5EF4-FFF2-40B4-BE49-F238E27FC236}">
              <a16:creationId xmlns:a16="http://schemas.microsoft.com/office/drawing/2014/main" id="{00000000-0008-0000-0F00-00000F010000}"/>
            </a:ext>
          </a:extLst>
        </xdr:cNvPr>
        <xdr:cNvCxnSpPr/>
      </xdr:nvCxnSpPr>
      <xdr:spPr>
        <a:xfrm flipV="1">
          <a:off x="6972300" y="14711935"/>
          <a:ext cx="889000" cy="5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144615</xdr:rowOff>
    </xdr:from>
    <xdr:ext cx="469744" cy="259045"/>
    <xdr:sp macro="" textlink="">
      <xdr:nvSpPr>
        <xdr:cNvPr id="272" name="n_1aveValue【福祉施設】&#10;一人当たり面積">
          <a:extLst>
            <a:ext uri="{FF2B5EF4-FFF2-40B4-BE49-F238E27FC236}">
              <a16:creationId xmlns:a16="http://schemas.microsoft.com/office/drawing/2014/main" id="{00000000-0008-0000-0F00-000010010000}"/>
            </a:ext>
          </a:extLst>
        </xdr:cNvPr>
        <xdr:cNvSpPr txBox="1"/>
      </xdr:nvSpPr>
      <xdr:spPr>
        <a:xfrm>
          <a:off x="9391727" y="14374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143310</xdr:rowOff>
    </xdr:from>
    <xdr:ext cx="469744" cy="259045"/>
    <xdr:sp macro="" textlink="">
      <xdr:nvSpPr>
        <xdr:cNvPr id="273" name="n_2aveValue【福祉施設】&#10;一人当たり面積">
          <a:extLst>
            <a:ext uri="{FF2B5EF4-FFF2-40B4-BE49-F238E27FC236}">
              <a16:creationId xmlns:a16="http://schemas.microsoft.com/office/drawing/2014/main" id="{00000000-0008-0000-0F00-000011010000}"/>
            </a:ext>
          </a:extLst>
        </xdr:cNvPr>
        <xdr:cNvSpPr txBox="1"/>
      </xdr:nvSpPr>
      <xdr:spPr>
        <a:xfrm>
          <a:off x="8515427" y="14373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150494</xdr:rowOff>
    </xdr:from>
    <xdr:ext cx="469744" cy="259045"/>
    <xdr:sp macro="" textlink="">
      <xdr:nvSpPr>
        <xdr:cNvPr id="274" name="n_3aveValue【福祉施設】&#10;一人当たり面積">
          <a:extLst>
            <a:ext uri="{FF2B5EF4-FFF2-40B4-BE49-F238E27FC236}">
              <a16:creationId xmlns:a16="http://schemas.microsoft.com/office/drawing/2014/main" id="{00000000-0008-0000-0F00-000012010000}"/>
            </a:ext>
          </a:extLst>
        </xdr:cNvPr>
        <xdr:cNvSpPr txBox="1"/>
      </xdr:nvSpPr>
      <xdr:spPr>
        <a:xfrm>
          <a:off x="7626427" y="14380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153106</xdr:rowOff>
    </xdr:from>
    <xdr:ext cx="469744" cy="259045"/>
    <xdr:sp macro="" textlink="">
      <xdr:nvSpPr>
        <xdr:cNvPr id="275" name="n_4aveValue【福祉施設】&#10;一人当たり面積">
          <a:extLst>
            <a:ext uri="{FF2B5EF4-FFF2-40B4-BE49-F238E27FC236}">
              <a16:creationId xmlns:a16="http://schemas.microsoft.com/office/drawing/2014/main" id="{00000000-0008-0000-0F00-000013010000}"/>
            </a:ext>
          </a:extLst>
        </xdr:cNvPr>
        <xdr:cNvSpPr txBox="1"/>
      </xdr:nvSpPr>
      <xdr:spPr>
        <a:xfrm>
          <a:off x="6737427" y="14383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16</xdr:rowOff>
    </xdr:from>
    <xdr:ext cx="469744" cy="259045"/>
    <xdr:sp macro="" textlink="">
      <xdr:nvSpPr>
        <xdr:cNvPr id="276" name="n_1mainValue【福祉施設】&#10;一人当たり面積">
          <a:extLst>
            <a:ext uri="{FF2B5EF4-FFF2-40B4-BE49-F238E27FC236}">
              <a16:creationId xmlns:a16="http://schemas.microsoft.com/office/drawing/2014/main" id="{00000000-0008-0000-0F00-000014010000}"/>
            </a:ext>
          </a:extLst>
        </xdr:cNvPr>
        <xdr:cNvSpPr txBox="1"/>
      </xdr:nvSpPr>
      <xdr:spPr>
        <a:xfrm>
          <a:off x="9391727" y="14744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4915</xdr:rowOff>
    </xdr:from>
    <xdr:ext cx="469744" cy="259045"/>
    <xdr:sp macro="" textlink="">
      <xdr:nvSpPr>
        <xdr:cNvPr id="277" name="n_2mainValue【福祉施設】&#10;一人当たり面積">
          <a:extLst>
            <a:ext uri="{FF2B5EF4-FFF2-40B4-BE49-F238E27FC236}">
              <a16:creationId xmlns:a16="http://schemas.microsoft.com/office/drawing/2014/main" id="{00000000-0008-0000-0F00-000015010000}"/>
            </a:ext>
          </a:extLst>
        </xdr:cNvPr>
        <xdr:cNvSpPr txBox="1"/>
      </xdr:nvSpPr>
      <xdr:spPr>
        <a:xfrm>
          <a:off x="8515427" y="14749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9162</xdr:rowOff>
    </xdr:from>
    <xdr:ext cx="469744" cy="259045"/>
    <xdr:sp macro="" textlink="">
      <xdr:nvSpPr>
        <xdr:cNvPr id="278" name="n_3mainValue【福祉施設】&#10;一人当たり面積">
          <a:extLst>
            <a:ext uri="{FF2B5EF4-FFF2-40B4-BE49-F238E27FC236}">
              <a16:creationId xmlns:a16="http://schemas.microsoft.com/office/drawing/2014/main" id="{00000000-0008-0000-0F00-000016010000}"/>
            </a:ext>
          </a:extLst>
        </xdr:cNvPr>
        <xdr:cNvSpPr txBox="1"/>
      </xdr:nvSpPr>
      <xdr:spPr>
        <a:xfrm>
          <a:off x="7626427" y="14753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15039</xdr:rowOff>
    </xdr:from>
    <xdr:ext cx="469744" cy="259045"/>
    <xdr:sp macro="" textlink="">
      <xdr:nvSpPr>
        <xdr:cNvPr id="279" name="n_4mainValue【福祉施設】&#10;一人当たり面積">
          <a:extLst>
            <a:ext uri="{FF2B5EF4-FFF2-40B4-BE49-F238E27FC236}">
              <a16:creationId xmlns:a16="http://schemas.microsoft.com/office/drawing/2014/main" id="{00000000-0008-0000-0F00-000017010000}"/>
            </a:ext>
          </a:extLst>
        </xdr:cNvPr>
        <xdr:cNvSpPr txBox="1"/>
      </xdr:nvSpPr>
      <xdr:spPr>
        <a:xfrm>
          <a:off x="6737427" y="14759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80" name="正方形/長方形 279">
          <a:extLst>
            <a:ext uri="{FF2B5EF4-FFF2-40B4-BE49-F238E27FC236}">
              <a16:creationId xmlns:a16="http://schemas.microsoft.com/office/drawing/2014/main" id="{00000000-0008-0000-0F00-000018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1" name="正方形/長方形 280">
          <a:extLst>
            <a:ext uri="{FF2B5EF4-FFF2-40B4-BE49-F238E27FC236}">
              <a16:creationId xmlns:a16="http://schemas.microsoft.com/office/drawing/2014/main" id="{00000000-0008-0000-0F00-000019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2" name="正方形/長方形 281">
          <a:extLst>
            <a:ext uri="{FF2B5EF4-FFF2-40B4-BE49-F238E27FC236}">
              <a16:creationId xmlns:a16="http://schemas.microsoft.com/office/drawing/2014/main" id="{00000000-0008-0000-0F00-00001A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3" name="正方形/長方形 282">
          <a:extLst>
            <a:ext uri="{FF2B5EF4-FFF2-40B4-BE49-F238E27FC236}">
              <a16:creationId xmlns:a16="http://schemas.microsoft.com/office/drawing/2014/main" id="{00000000-0008-0000-0F00-00001B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4" name="正方形/長方形 283">
          <a:extLst>
            <a:ext uri="{FF2B5EF4-FFF2-40B4-BE49-F238E27FC236}">
              <a16:creationId xmlns:a16="http://schemas.microsoft.com/office/drawing/2014/main" id="{00000000-0008-0000-0F00-00001C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5" name="正方形/長方形 284">
          <a:extLst>
            <a:ext uri="{FF2B5EF4-FFF2-40B4-BE49-F238E27FC236}">
              <a16:creationId xmlns:a16="http://schemas.microsoft.com/office/drawing/2014/main" id="{00000000-0008-0000-0F00-00001D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6" name="正方形/長方形 285">
          <a:extLst>
            <a:ext uri="{FF2B5EF4-FFF2-40B4-BE49-F238E27FC236}">
              <a16:creationId xmlns:a16="http://schemas.microsoft.com/office/drawing/2014/main" id="{00000000-0008-0000-0F00-00001E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7" name="正方形/長方形 286">
          <a:extLst>
            <a:ext uri="{FF2B5EF4-FFF2-40B4-BE49-F238E27FC236}">
              <a16:creationId xmlns:a16="http://schemas.microsoft.com/office/drawing/2014/main" id="{00000000-0008-0000-0F00-00001F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8" name="正方形/長方形 287">
          <a:extLst>
            <a:ext uri="{FF2B5EF4-FFF2-40B4-BE49-F238E27FC236}">
              <a16:creationId xmlns:a16="http://schemas.microsoft.com/office/drawing/2014/main" id="{00000000-0008-0000-0F00-000020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9" name="正方形/長方形 288">
          <a:extLst>
            <a:ext uri="{FF2B5EF4-FFF2-40B4-BE49-F238E27FC236}">
              <a16:creationId xmlns:a16="http://schemas.microsoft.com/office/drawing/2014/main" id="{00000000-0008-0000-0F00-000021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90" name="正方形/長方形 289">
          <a:extLst>
            <a:ext uri="{FF2B5EF4-FFF2-40B4-BE49-F238E27FC236}">
              <a16:creationId xmlns:a16="http://schemas.microsoft.com/office/drawing/2014/main" id="{00000000-0008-0000-0F00-000022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91" name="正方形/長方形 290">
          <a:extLst>
            <a:ext uri="{FF2B5EF4-FFF2-40B4-BE49-F238E27FC236}">
              <a16:creationId xmlns:a16="http://schemas.microsoft.com/office/drawing/2014/main" id="{00000000-0008-0000-0F00-000023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2" name="正方形/長方形 291">
          <a:extLst>
            <a:ext uri="{FF2B5EF4-FFF2-40B4-BE49-F238E27FC236}">
              <a16:creationId xmlns:a16="http://schemas.microsoft.com/office/drawing/2014/main" id="{00000000-0008-0000-0F00-000024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3" name="正方形/長方形 292">
          <a:extLst>
            <a:ext uri="{FF2B5EF4-FFF2-40B4-BE49-F238E27FC236}">
              <a16:creationId xmlns:a16="http://schemas.microsoft.com/office/drawing/2014/main" id="{00000000-0008-0000-0F00-000025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4" name="正方形/長方形 293">
          <a:extLst>
            <a:ext uri="{FF2B5EF4-FFF2-40B4-BE49-F238E27FC236}">
              <a16:creationId xmlns:a16="http://schemas.microsoft.com/office/drawing/2014/main" id="{00000000-0008-0000-0F00-000026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5" name="正方形/長方形 294">
          <a:extLst>
            <a:ext uri="{FF2B5EF4-FFF2-40B4-BE49-F238E27FC236}">
              <a16:creationId xmlns:a16="http://schemas.microsoft.com/office/drawing/2014/main" id="{00000000-0008-0000-0F00-000027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6" name="正方形/長方形 295">
          <a:extLst>
            <a:ext uri="{FF2B5EF4-FFF2-40B4-BE49-F238E27FC236}">
              <a16:creationId xmlns:a16="http://schemas.microsoft.com/office/drawing/2014/main" id="{00000000-0008-0000-0F00-000028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7" name="正方形/長方形 296">
          <a:extLst>
            <a:ext uri="{FF2B5EF4-FFF2-40B4-BE49-F238E27FC236}">
              <a16:creationId xmlns:a16="http://schemas.microsoft.com/office/drawing/2014/main" id="{00000000-0008-0000-0F00-000029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8" name="正方形/長方形 297">
          <a:extLst>
            <a:ext uri="{FF2B5EF4-FFF2-40B4-BE49-F238E27FC236}">
              <a16:creationId xmlns:a16="http://schemas.microsoft.com/office/drawing/2014/main" id="{00000000-0008-0000-0F00-00002A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9" name="正方形/長方形 298">
          <a:extLst>
            <a:ext uri="{FF2B5EF4-FFF2-40B4-BE49-F238E27FC236}">
              <a16:creationId xmlns:a16="http://schemas.microsoft.com/office/drawing/2014/main" id="{00000000-0008-0000-0F00-00002B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00" name="正方形/長方形 299">
          <a:extLst>
            <a:ext uri="{FF2B5EF4-FFF2-40B4-BE49-F238E27FC236}">
              <a16:creationId xmlns:a16="http://schemas.microsoft.com/office/drawing/2014/main" id="{00000000-0008-0000-0F00-00002C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1" name="正方形/長方形 300">
          <a:extLst>
            <a:ext uri="{FF2B5EF4-FFF2-40B4-BE49-F238E27FC236}">
              <a16:creationId xmlns:a16="http://schemas.microsoft.com/office/drawing/2014/main" id="{00000000-0008-0000-0F00-00002D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2" name="正方形/長方形 301">
          <a:extLst>
            <a:ext uri="{FF2B5EF4-FFF2-40B4-BE49-F238E27FC236}">
              <a16:creationId xmlns:a16="http://schemas.microsoft.com/office/drawing/2014/main" id="{00000000-0008-0000-0F00-00002E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3" name="正方形/長方形 302">
          <a:extLst>
            <a:ext uri="{FF2B5EF4-FFF2-40B4-BE49-F238E27FC236}">
              <a16:creationId xmlns:a16="http://schemas.microsoft.com/office/drawing/2014/main" id="{00000000-0008-0000-0F00-00002F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4" name="テキスト ボックス 303">
          <a:extLst>
            <a:ext uri="{FF2B5EF4-FFF2-40B4-BE49-F238E27FC236}">
              <a16:creationId xmlns:a16="http://schemas.microsoft.com/office/drawing/2014/main" id="{00000000-0008-0000-0F00-000030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5" name="直線コネクタ 304">
          <a:extLst>
            <a:ext uri="{FF2B5EF4-FFF2-40B4-BE49-F238E27FC236}">
              <a16:creationId xmlns:a16="http://schemas.microsoft.com/office/drawing/2014/main" id="{00000000-0008-0000-0F00-000031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6" name="テキスト ボックス 305">
          <a:extLst>
            <a:ext uri="{FF2B5EF4-FFF2-40B4-BE49-F238E27FC236}">
              <a16:creationId xmlns:a16="http://schemas.microsoft.com/office/drawing/2014/main" id="{00000000-0008-0000-0F00-000032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07" name="直線コネクタ 306">
          <a:extLst>
            <a:ext uri="{FF2B5EF4-FFF2-40B4-BE49-F238E27FC236}">
              <a16:creationId xmlns:a16="http://schemas.microsoft.com/office/drawing/2014/main" id="{00000000-0008-0000-0F00-000033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308" name="テキスト ボックス 307">
          <a:extLst>
            <a:ext uri="{FF2B5EF4-FFF2-40B4-BE49-F238E27FC236}">
              <a16:creationId xmlns:a16="http://schemas.microsoft.com/office/drawing/2014/main" id="{00000000-0008-0000-0F00-000034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09" name="直線コネクタ 308">
          <a:extLst>
            <a:ext uri="{FF2B5EF4-FFF2-40B4-BE49-F238E27FC236}">
              <a16:creationId xmlns:a16="http://schemas.microsoft.com/office/drawing/2014/main" id="{00000000-0008-0000-0F00-000035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10" name="テキスト ボックス 309">
          <a:extLst>
            <a:ext uri="{FF2B5EF4-FFF2-40B4-BE49-F238E27FC236}">
              <a16:creationId xmlns:a16="http://schemas.microsoft.com/office/drawing/2014/main" id="{00000000-0008-0000-0F00-000036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11" name="直線コネクタ 310">
          <a:extLst>
            <a:ext uri="{FF2B5EF4-FFF2-40B4-BE49-F238E27FC236}">
              <a16:creationId xmlns:a16="http://schemas.microsoft.com/office/drawing/2014/main" id="{00000000-0008-0000-0F00-000037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12" name="テキスト ボックス 311">
          <a:extLst>
            <a:ext uri="{FF2B5EF4-FFF2-40B4-BE49-F238E27FC236}">
              <a16:creationId xmlns:a16="http://schemas.microsoft.com/office/drawing/2014/main" id="{00000000-0008-0000-0F00-000038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13" name="直線コネクタ 312">
          <a:extLst>
            <a:ext uri="{FF2B5EF4-FFF2-40B4-BE49-F238E27FC236}">
              <a16:creationId xmlns:a16="http://schemas.microsoft.com/office/drawing/2014/main" id="{00000000-0008-0000-0F00-000039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14" name="テキスト ボックス 313">
          <a:extLst>
            <a:ext uri="{FF2B5EF4-FFF2-40B4-BE49-F238E27FC236}">
              <a16:creationId xmlns:a16="http://schemas.microsoft.com/office/drawing/2014/main" id="{00000000-0008-0000-0F00-00003A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15" name="直線コネクタ 314">
          <a:extLst>
            <a:ext uri="{FF2B5EF4-FFF2-40B4-BE49-F238E27FC236}">
              <a16:creationId xmlns:a16="http://schemas.microsoft.com/office/drawing/2014/main" id="{00000000-0008-0000-0F00-00003B01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16" name="テキスト ボックス 315">
          <a:extLst>
            <a:ext uri="{FF2B5EF4-FFF2-40B4-BE49-F238E27FC236}">
              <a16:creationId xmlns:a16="http://schemas.microsoft.com/office/drawing/2014/main" id="{00000000-0008-0000-0F00-00003C01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17" name="直線コネクタ 316">
          <a:extLst>
            <a:ext uri="{FF2B5EF4-FFF2-40B4-BE49-F238E27FC236}">
              <a16:creationId xmlns:a16="http://schemas.microsoft.com/office/drawing/2014/main" id="{00000000-0008-0000-0F00-00003D01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318" name="テキスト ボックス 317">
          <a:extLst>
            <a:ext uri="{FF2B5EF4-FFF2-40B4-BE49-F238E27FC236}">
              <a16:creationId xmlns:a16="http://schemas.microsoft.com/office/drawing/2014/main" id="{00000000-0008-0000-0F00-00003E01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9" name="直線コネクタ 318">
          <a:extLst>
            <a:ext uri="{FF2B5EF4-FFF2-40B4-BE49-F238E27FC236}">
              <a16:creationId xmlns:a16="http://schemas.microsoft.com/office/drawing/2014/main" id="{00000000-0008-0000-0F00-00003F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20" name="【一般廃棄物処理施設】&#10;有形固定資産減価償却率グラフ枠">
          <a:extLst>
            <a:ext uri="{FF2B5EF4-FFF2-40B4-BE49-F238E27FC236}">
              <a16:creationId xmlns:a16="http://schemas.microsoft.com/office/drawing/2014/main" id="{00000000-0008-0000-0F00-000040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125186</xdr:rowOff>
    </xdr:from>
    <xdr:to>
      <xdr:col>85</xdr:col>
      <xdr:colOff>126364</xdr:colOff>
      <xdr:row>42</xdr:row>
      <xdr:rowOff>92528</xdr:rowOff>
    </xdr:to>
    <xdr:cxnSp macro="">
      <xdr:nvCxnSpPr>
        <xdr:cNvPr id="321" name="直線コネクタ 320">
          <a:extLst>
            <a:ext uri="{FF2B5EF4-FFF2-40B4-BE49-F238E27FC236}">
              <a16:creationId xmlns:a16="http://schemas.microsoft.com/office/drawing/2014/main" id="{00000000-0008-0000-0F00-000041010000}"/>
            </a:ext>
          </a:extLst>
        </xdr:cNvPr>
        <xdr:cNvCxnSpPr/>
      </xdr:nvCxnSpPr>
      <xdr:spPr>
        <a:xfrm flipV="1">
          <a:off x="16318864" y="5783036"/>
          <a:ext cx="0" cy="1510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322" name="【一般廃棄物処理施設】&#10;有形固定資産減価償却率最小値テキスト">
          <a:extLst>
            <a:ext uri="{FF2B5EF4-FFF2-40B4-BE49-F238E27FC236}">
              <a16:creationId xmlns:a16="http://schemas.microsoft.com/office/drawing/2014/main" id="{00000000-0008-0000-0F00-000042010000}"/>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323" name="直線コネクタ 322">
          <a:extLst>
            <a:ext uri="{FF2B5EF4-FFF2-40B4-BE49-F238E27FC236}">
              <a16:creationId xmlns:a16="http://schemas.microsoft.com/office/drawing/2014/main" id="{00000000-0008-0000-0F00-000043010000}"/>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71863</xdr:rowOff>
    </xdr:from>
    <xdr:ext cx="340478" cy="259045"/>
    <xdr:sp macro="" textlink="">
      <xdr:nvSpPr>
        <xdr:cNvPr id="324" name="【一般廃棄物処理施設】&#10;有形固定資産減価償却率最大値テキスト">
          <a:extLst>
            <a:ext uri="{FF2B5EF4-FFF2-40B4-BE49-F238E27FC236}">
              <a16:creationId xmlns:a16="http://schemas.microsoft.com/office/drawing/2014/main" id="{00000000-0008-0000-0F00-000044010000}"/>
            </a:ext>
          </a:extLst>
        </xdr:cNvPr>
        <xdr:cNvSpPr txBox="1"/>
      </xdr:nvSpPr>
      <xdr:spPr>
        <a:xfrm>
          <a:off x="16357600" y="555826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125186</xdr:rowOff>
    </xdr:from>
    <xdr:to>
      <xdr:col>86</xdr:col>
      <xdr:colOff>25400</xdr:colOff>
      <xdr:row>33</xdr:row>
      <xdr:rowOff>125186</xdr:rowOff>
    </xdr:to>
    <xdr:cxnSp macro="">
      <xdr:nvCxnSpPr>
        <xdr:cNvPr id="325" name="直線コネクタ 324">
          <a:extLst>
            <a:ext uri="{FF2B5EF4-FFF2-40B4-BE49-F238E27FC236}">
              <a16:creationId xmlns:a16="http://schemas.microsoft.com/office/drawing/2014/main" id="{00000000-0008-0000-0F00-000045010000}"/>
            </a:ext>
          </a:extLst>
        </xdr:cNvPr>
        <xdr:cNvCxnSpPr/>
      </xdr:nvCxnSpPr>
      <xdr:spPr>
        <a:xfrm>
          <a:off x="16230600" y="5783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82204</xdr:rowOff>
    </xdr:from>
    <xdr:ext cx="405111" cy="259045"/>
    <xdr:sp macro="" textlink="">
      <xdr:nvSpPr>
        <xdr:cNvPr id="326" name="【一般廃棄物処理施設】&#10;有形固定資産減価償却率平均値テキスト">
          <a:extLst>
            <a:ext uri="{FF2B5EF4-FFF2-40B4-BE49-F238E27FC236}">
              <a16:creationId xmlns:a16="http://schemas.microsoft.com/office/drawing/2014/main" id="{00000000-0008-0000-0F00-000046010000}"/>
            </a:ext>
          </a:extLst>
        </xdr:cNvPr>
        <xdr:cNvSpPr txBox="1"/>
      </xdr:nvSpPr>
      <xdr:spPr>
        <a:xfrm>
          <a:off x="16357600" y="65973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103777</xdr:rowOff>
    </xdr:from>
    <xdr:to>
      <xdr:col>85</xdr:col>
      <xdr:colOff>177800</xdr:colOff>
      <xdr:row>39</xdr:row>
      <xdr:rowOff>33927</xdr:rowOff>
    </xdr:to>
    <xdr:sp macro="" textlink="">
      <xdr:nvSpPr>
        <xdr:cNvPr id="327" name="フローチャート: 判断 326">
          <a:extLst>
            <a:ext uri="{FF2B5EF4-FFF2-40B4-BE49-F238E27FC236}">
              <a16:creationId xmlns:a16="http://schemas.microsoft.com/office/drawing/2014/main" id="{00000000-0008-0000-0F00-000047010000}"/>
            </a:ext>
          </a:extLst>
        </xdr:cNvPr>
        <xdr:cNvSpPr/>
      </xdr:nvSpPr>
      <xdr:spPr>
        <a:xfrm>
          <a:off x="16268700" y="661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80917</xdr:rowOff>
    </xdr:from>
    <xdr:to>
      <xdr:col>81</xdr:col>
      <xdr:colOff>101600</xdr:colOff>
      <xdr:row>39</xdr:row>
      <xdr:rowOff>11067</xdr:rowOff>
    </xdr:to>
    <xdr:sp macro="" textlink="">
      <xdr:nvSpPr>
        <xdr:cNvPr id="328" name="フローチャート: 判断 327">
          <a:extLst>
            <a:ext uri="{FF2B5EF4-FFF2-40B4-BE49-F238E27FC236}">
              <a16:creationId xmlns:a16="http://schemas.microsoft.com/office/drawing/2014/main" id="{00000000-0008-0000-0F00-000048010000}"/>
            </a:ext>
          </a:extLst>
        </xdr:cNvPr>
        <xdr:cNvSpPr/>
      </xdr:nvSpPr>
      <xdr:spPr>
        <a:xfrm>
          <a:off x="15430500" y="659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80917</xdr:rowOff>
    </xdr:from>
    <xdr:to>
      <xdr:col>76</xdr:col>
      <xdr:colOff>165100</xdr:colOff>
      <xdr:row>39</xdr:row>
      <xdr:rowOff>11067</xdr:rowOff>
    </xdr:to>
    <xdr:sp macro="" textlink="">
      <xdr:nvSpPr>
        <xdr:cNvPr id="329" name="フローチャート: 判断 328">
          <a:extLst>
            <a:ext uri="{FF2B5EF4-FFF2-40B4-BE49-F238E27FC236}">
              <a16:creationId xmlns:a16="http://schemas.microsoft.com/office/drawing/2014/main" id="{00000000-0008-0000-0F00-000049010000}"/>
            </a:ext>
          </a:extLst>
        </xdr:cNvPr>
        <xdr:cNvSpPr/>
      </xdr:nvSpPr>
      <xdr:spPr>
        <a:xfrm>
          <a:off x="14541500" y="659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18869</xdr:rowOff>
    </xdr:from>
    <xdr:to>
      <xdr:col>72</xdr:col>
      <xdr:colOff>38100</xdr:colOff>
      <xdr:row>38</xdr:row>
      <xdr:rowOff>120469</xdr:rowOff>
    </xdr:to>
    <xdr:sp macro="" textlink="">
      <xdr:nvSpPr>
        <xdr:cNvPr id="330" name="フローチャート: 判断 329">
          <a:extLst>
            <a:ext uri="{FF2B5EF4-FFF2-40B4-BE49-F238E27FC236}">
              <a16:creationId xmlns:a16="http://schemas.microsoft.com/office/drawing/2014/main" id="{00000000-0008-0000-0F00-00004A010000}"/>
            </a:ext>
          </a:extLst>
        </xdr:cNvPr>
        <xdr:cNvSpPr/>
      </xdr:nvSpPr>
      <xdr:spPr>
        <a:xfrm>
          <a:off x="13652500" y="653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35197</xdr:rowOff>
    </xdr:from>
    <xdr:to>
      <xdr:col>67</xdr:col>
      <xdr:colOff>101600</xdr:colOff>
      <xdr:row>38</xdr:row>
      <xdr:rowOff>136797</xdr:rowOff>
    </xdr:to>
    <xdr:sp macro="" textlink="">
      <xdr:nvSpPr>
        <xdr:cNvPr id="331" name="フローチャート: 判断 330">
          <a:extLst>
            <a:ext uri="{FF2B5EF4-FFF2-40B4-BE49-F238E27FC236}">
              <a16:creationId xmlns:a16="http://schemas.microsoft.com/office/drawing/2014/main" id="{00000000-0008-0000-0F00-00004B010000}"/>
            </a:ext>
          </a:extLst>
        </xdr:cNvPr>
        <xdr:cNvSpPr/>
      </xdr:nvSpPr>
      <xdr:spPr>
        <a:xfrm>
          <a:off x="12763500" y="6550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32" name="テキスト ボックス 331">
          <a:extLst>
            <a:ext uri="{FF2B5EF4-FFF2-40B4-BE49-F238E27FC236}">
              <a16:creationId xmlns:a16="http://schemas.microsoft.com/office/drawing/2014/main" id="{00000000-0008-0000-0F00-00004C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3" name="テキスト ボックス 332">
          <a:extLst>
            <a:ext uri="{FF2B5EF4-FFF2-40B4-BE49-F238E27FC236}">
              <a16:creationId xmlns:a16="http://schemas.microsoft.com/office/drawing/2014/main" id="{00000000-0008-0000-0F00-00004D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4" name="テキスト ボックス 333">
          <a:extLst>
            <a:ext uri="{FF2B5EF4-FFF2-40B4-BE49-F238E27FC236}">
              <a16:creationId xmlns:a16="http://schemas.microsoft.com/office/drawing/2014/main" id="{00000000-0008-0000-0F00-00004E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5" name="テキスト ボックス 334">
          <a:extLst>
            <a:ext uri="{FF2B5EF4-FFF2-40B4-BE49-F238E27FC236}">
              <a16:creationId xmlns:a16="http://schemas.microsoft.com/office/drawing/2014/main" id="{00000000-0008-0000-0F00-00004F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6" name="テキスト ボックス 335">
          <a:extLst>
            <a:ext uri="{FF2B5EF4-FFF2-40B4-BE49-F238E27FC236}">
              <a16:creationId xmlns:a16="http://schemas.microsoft.com/office/drawing/2014/main" id="{00000000-0008-0000-0F00-000050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12337</xdr:rowOff>
    </xdr:from>
    <xdr:to>
      <xdr:col>85</xdr:col>
      <xdr:colOff>177800</xdr:colOff>
      <xdr:row>35</xdr:row>
      <xdr:rowOff>113937</xdr:rowOff>
    </xdr:to>
    <xdr:sp macro="" textlink="">
      <xdr:nvSpPr>
        <xdr:cNvPr id="337" name="楕円 336">
          <a:extLst>
            <a:ext uri="{FF2B5EF4-FFF2-40B4-BE49-F238E27FC236}">
              <a16:creationId xmlns:a16="http://schemas.microsoft.com/office/drawing/2014/main" id="{00000000-0008-0000-0F00-000051010000}"/>
            </a:ext>
          </a:extLst>
        </xdr:cNvPr>
        <xdr:cNvSpPr/>
      </xdr:nvSpPr>
      <xdr:spPr>
        <a:xfrm>
          <a:off x="16268700" y="6013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35214</xdr:rowOff>
    </xdr:from>
    <xdr:ext cx="405111" cy="259045"/>
    <xdr:sp macro="" textlink="">
      <xdr:nvSpPr>
        <xdr:cNvPr id="338" name="【一般廃棄物処理施設】&#10;有形固定資産減価償却率該当値テキスト">
          <a:extLst>
            <a:ext uri="{FF2B5EF4-FFF2-40B4-BE49-F238E27FC236}">
              <a16:creationId xmlns:a16="http://schemas.microsoft.com/office/drawing/2014/main" id="{00000000-0008-0000-0F00-000052010000}"/>
            </a:ext>
          </a:extLst>
        </xdr:cNvPr>
        <xdr:cNvSpPr txBox="1"/>
      </xdr:nvSpPr>
      <xdr:spPr>
        <a:xfrm>
          <a:off x="16357600" y="5864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165826</xdr:rowOff>
    </xdr:from>
    <xdr:to>
      <xdr:col>81</xdr:col>
      <xdr:colOff>101600</xdr:colOff>
      <xdr:row>38</xdr:row>
      <xdr:rowOff>95976</xdr:rowOff>
    </xdr:to>
    <xdr:sp macro="" textlink="">
      <xdr:nvSpPr>
        <xdr:cNvPr id="339" name="楕円 338">
          <a:extLst>
            <a:ext uri="{FF2B5EF4-FFF2-40B4-BE49-F238E27FC236}">
              <a16:creationId xmlns:a16="http://schemas.microsoft.com/office/drawing/2014/main" id="{00000000-0008-0000-0F00-000053010000}"/>
            </a:ext>
          </a:extLst>
        </xdr:cNvPr>
        <xdr:cNvSpPr/>
      </xdr:nvSpPr>
      <xdr:spPr>
        <a:xfrm>
          <a:off x="15430500" y="6509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63137</xdr:rowOff>
    </xdr:from>
    <xdr:to>
      <xdr:col>85</xdr:col>
      <xdr:colOff>127000</xdr:colOff>
      <xdr:row>38</xdr:row>
      <xdr:rowOff>45176</xdr:rowOff>
    </xdr:to>
    <xdr:cxnSp macro="">
      <xdr:nvCxnSpPr>
        <xdr:cNvPr id="340" name="直線コネクタ 339">
          <a:extLst>
            <a:ext uri="{FF2B5EF4-FFF2-40B4-BE49-F238E27FC236}">
              <a16:creationId xmlns:a16="http://schemas.microsoft.com/office/drawing/2014/main" id="{00000000-0008-0000-0F00-000054010000}"/>
            </a:ext>
          </a:extLst>
        </xdr:cNvPr>
        <xdr:cNvCxnSpPr/>
      </xdr:nvCxnSpPr>
      <xdr:spPr>
        <a:xfrm flipV="1">
          <a:off x="15481300" y="6063887"/>
          <a:ext cx="838200" cy="496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5806</xdr:rowOff>
    </xdr:from>
    <xdr:to>
      <xdr:col>76</xdr:col>
      <xdr:colOff>165100</xdr:colOff>
      <xdr:row>37</xdr:row>
      <xdr:rowOff>107406</xdr:rowOff>
    </xdr:to>
    <xdr:sp macro="" textlink="">
      <xdr:nvSpPr>
        <xdr:cNvPr id="341" name="楕円 340">
          <a:extLst>
            <a:ext uri="{FF2B5EF4-FFF2-40B4-BE49-F238E27FC236}">
              <a16:creationId xmlns:a16="http://schemas.microsoft.com/office/drawing/2014/main" id="{00000000-0008-0000-0F00-000055010000}"/>
            </a:ext>
          </a:extLst>
        </xdr:cNvPr>
        <xdr:cNvSpPr/>
      </xdr:nvSpPr>
      <xdr:spPr>
        <a:xfrm>
          <a:off x="14541500" y="6349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56606</xdr:rowOff>
    </xdr:from>
    <xdr:to>
      <xdr:col>81</xdr:col>
      <xdr:colOff>50800</xdr:colOff>
      <xdr:row>38</xdr:row>
      <xdr:rowOff>45176</xdr:rowOff>
    </xdr:to>
    <xdr:cxnSp macro="">
      <xdr:nvCxnSpPr>
        <xdr:cNvPr id="342" name="直線コネクタ 341">
          <a:extLst>
            <a:ext uri="{FF2B5EF4-FFF2-40B4-BE49-F238E27FC236}">
              <a16:creationId xmlns:a16="http://schemas.microsoft.com/office/drawing/2014/main" id="{00000000-0008-0000-0F00-000056010000}"/>
            </a:ext>
          </a:extLst>
        </xdr:cNvPr>
        <xdr:cNvCxnSpPr/>
      </xdr:nvCxnSpPr>
      <xdr:spPr>
        <a:xfrm>
          <a:off x="14592300" y="6400256"/>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156028</xdr:rowOff>
    </xdr:from>
    <xdr:to>
      <xdr:col>72</xdr:col>
      <xdr:colOff>38100</xdr:colOff>
      <xdr:row>38</xdr:row>
      <xdr:rowOff>86178</xdr:rowOff>
    </xdr:to>
    <xdr:sp macro="" textlink="">
      <xdr:nvSpPr>
        <xdr:cNvPr id="343" name="楕円 342">
          <a:extLst>
            <a:ext uri="{FF2B5EF4-FFF2-40B4-BE49-F238E27FC236}">
              <a16:creationId xmlns:a16="http://schemas.microsoft.com/office/drawing/2014/main" id="{00000000-0008-0000-0F00-000057010000}"/>
            </a:ext>
          </a:extLst>
        </xdr:cNvPr>
        <xdr:cNvSpPr/>
      </xdr:nvSpPr>
      <xdr:spPr>
        <a:xfrm>
          <a:off x="13652500" y="6499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56606</xdr:rowOff>
    </xdr:from>
    <xdr:to>
      <xdr:col>76</xdr:col>
      <xdr:colOff>114300</xdr:colOff>
      <xdr:row>38</xdr:row>
      <xdr:rowOff>35378</xdr:rowOff>
    </xdr:to>
    <xdr:cxnSp macro="">
      <xdr:nvCxnSpPr>
        <xdr:cNvPr id="344" name="直線コネクタ 343">
          <a:extLst>
            <a:ext uri="{FF2B5EF4-FFF2-40B4-BE49-F238E27FC236}">
              <a16:creationId xmlns:a16="http://schemas.microsoft.com/office/drawing/2014/main" id="{00000000-0008-0000-0F00-000058010000}"/>
            </a:ext>
          </a:extLst>
        </xdr:cNvPr>
        <xdr:cNvCxnSpPr/>
      </xdr:nvCxnSpPr>
      <xdr:spPr>
        <a:xfrm flipV="1">
          <a:off x="13703300" y="6400256"/>
          <a:ext cx="889000" cy="150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120106</xdr:rowOff>
    </xdr:from>
    <xdr:to>
      <xdr:col>67</xdr:col>
      <xdr:colOff>101600</xdr:colOff>
      <xdr:row>38</xdr:row>
      <xdr:rowOff>50256</xdr:rowOff>
    </xdr:to>
    <xdr:sp macro="" textlink="">
      <xdr:nvSpPr>
        <xdr:cNvPr id="345" name="楕円 344">
          <a:extLst>
            <a:ext uri="{FF2B5EF4-FFF2-40B4-BE49-F238E27FC236}">
              <a16:creationId xmlns:a16="http://schemas.microsoft.com/office/drawing/2014/main" id="{00000000-0008-0000-0F00-000059010000}"/>
            </a:ext>
          </a:extLst>
        </xdr:cNvPr>
        <xdr:cNvSpPr/>
      </xdr:nvSpPr>
      <xdr:spPr>
        <a:xfrm>
          <a:off x="12763500" y="6463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170906</xdr:rowOff>
    </xdr:from>
    <xdr:to>
      <xdr:col>71</xdr:col>
      <xdr:colOff>177800</xdr:colOff>
      <xdr:row>38</xdr:row>
      <xdr:rowOff>35378</xdr:rowOff>
    </xdr:to>
    <xdr:cxnSp macro="">
      <xdr:nvCxnSpPr>
        <xdr:cNvPr id="346" name="直線コネクタ 345">
          <a:extLst>
            <a:ext uri="{FF2B5EF4-FFF2-40B4-BE49-F238E27FC236}">
              <a16:creationId xmlns:a16="http://schemas.microsoft.com/office/drawing/2014/main" id="{00000000-0008-0000-0F00-00005A010000}"/>
            </a:ext>
          </a:extLst>
        </xdr:cNvPr>
        <xdr:cNvCxnSpPr/>
      </xdr:nvCxnSpPr>
      <xdr:spPr>
        <a:xfrm>
          <a:off x="12814300" y="6514556"/>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2194</xdr:rowOff>
    </xdr:from>
    <xdr:ext cx="405111" cy="259045"/>
    <xdr:sp macro="" textlink="">
      <xdr:nvSpPr>
        <xdr:cNvPr id="347" name="n_1aveValue【一般廃棄物処理施設】&#10;有形固定資産減価償却率">
          <a:extLst>
            <a:ext uri="{FF2B5EF4-FFF2-40B4-BE49-F238E27FC236}">
              <a16:creationId xmlns:a16="http://schemas.microsoft.com/office/drawing/2014/main" id="{00000000-0008-0000-0F00-00005B010000}"/>
            </a:ext>
          </a:extLst>
        </xdr:cNvPr>
        <xdr:cNvSpPr txBox="1"/>
      </xdr:nvSpPr>
      <xdr:spPr>
        <a:xfrm>
          <a:off x="15266044" y="6688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2194</xdr:rowOff>
    </xdr:from>
    <xdr:ext cx="405111" cy="259045"/>
    <xdr:sp macro="" textlink="">
      <xdr:nvSpPr>
        <xdr:cNvPr id="348" name="n_2aveValue【一般廃棄物処理施設】&#10;有形固定資産減価償却率">
          <a:extLst>
            <a:ext uri="{FF2B5EF4-FFF2-40B4-BE49-F238E27FC236}">
              <a16:creationId xmlns:a16="http://schemas.microsoft.com/office/drawing/2014/main" id="{00000000-0008-0000-0F00-00005C010000}"/>
            </a:ext>
          </a:extLst>
        </xdr:cNvPr>
        <xdr:cNvSpPr txBox="1"/>
      </xdr:nvSpPr>
      <xdr:spPr>
        <a:xfrm>
          <a:off x="14389744" y="6688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111596</xdr:rowOff>
    </xdr:from>
    <xdr:ext cx="405111" cy="259045"/>
    <xdr:sp macro="" textlink="">
      <xdr:nvSpPr>
        <xdr:cNvPr id="349" name="n_3aveValue【一般廃棄物処理施設】&#10;有形固定資産減価償却率">
          <a:extLst>
            <a:ext uri="{FF2B5EF4-FFF2-40B4-BE49-F238E27FC236}">
              <a16:creationId xmlns:a16="http://schemas.microsoft.com/office/drawing/2014/main" id="{00000000-0008-0000-0F00-00005D010000}"/>
            </a:ext>
          </a:extLst>
        </xdr:cNvPr>
        <xdr:cNvSpPr txBox="1"/>
      </xdr:nvSpPr>
      <xdr:spPr>
        <a:xfrm>
          <a:off x="13500744" y="6626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127924</xdr:rowOff>
    </xdr:from>
    <xdr:ext cx="405111" cy="259045"/>
    <xdr:sp macro="" textlink="">
      <xdr:nvSpPr>
        <xdr:cNvPr id="350" name="n_4aveValue【一般廃棄物処理施設】&#10;有形固定資産減価償却率">
          <a:extLst>
            <a:ext uri="{FF2B5EF4-FFF2-40B4-BE49-F238E27FC236}">
              <a16:creationId xmlns:a16="http://schemas.microsoft.com/office/drawing/2014/main" id="{00000000-0008-0000-0F00-00005E010000}"/>
            </a:ext>
          </a:extLst>
        </xdr:cNvPr>
        <xdr:cNvSpPr txBox="1"/>
      </xdr:nvSpPr>
      <xdr:spPr>
        <a:xfrm>
          <a:off x="12611744" y="66430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112503</xdr:rowOff>
    </xdr:from>
    <xdr:ext cx="405111" cy="259045"/>
    <xdr:sp macro="" textlink="">
      <xdr:nvSpPr>
        <xdr:cNvPr id="351" name="n_1mainValue【一般廃棄物処理施設】&#10;有形固定資産減価償却率">
          <a:extLst>
            <a:ext uri="{FF2B5EF4-FFF2-40B4-BE49-F238E27FC236}">
              <a16:creationId xmlns:a16="http://schemas.microsoft.com/office/drawing/2014/main" id="{00000000-0008-0000-0F00-00005F010000}"/>
            </a:ext>
          </a:extLst>
        </xdr:cNvPr>
        <xdr:cNvSpPr txBox="1"/>
      </xdr:nvSpPr>
      <xdr:spPr>
        <a:xfrm>
          <a:off x="15266044" y="6284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123933</xdr:rowOff>
    </xdr:from>
    <xdr:ext cx="405111" cy="259045"/>
    <xdr:sp macro="" textlink="">
      <xdr:nvSpPr>
        <xdr:cNvPr id="352" name="n_2mainValue【一般廃棄物処理施設】&#10;有形固定資産減価償却率">
          <a:extLst>
            <a:ext uri="{FF2B5EF4-FFF2-40B4-BE49-F238E27FC236}">
              <a16:creationId xmlns:a16="http://schemas.microsoft.com/office/drawing/2014/main" id="{00000000-0008-0000-0F00-000060010000}"/>
            </a:ext>
          </a:extLst>
        </xdr:cNvPr>
        <xdr:cNvSpPr txBox="1"/>
      </xdr:nvSpPr>
      <xdr:spPr>
        <a:xfrm>
          <a:off x="14389744" y="6124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102705</xdr:rowOff>
    </xdr:from>
    <xdr:ext cx="405111" cy="259045"/>
    <xdr:sp macro="" textlink="">
      <xdr:nvSpPr>
        <xdr:cNvPr id="353" name="n_3mainValue【一般廃棄物処理施設】&#10;有形固定資産減価償却率">
          <a:extLst>
            <a:ext uri="{FF2B5EF4-FFF2-40B4-BE49-F238E27FC236}">
              <a16:creationId xmlns:a16="http://schemas.microsoft.com/office/drawing/2014/main" id="{00000000-0008-0000-0F00-000061010000}"/>
            </a:ext>
          </a:extLst>
        </xdr:cNvPr>
        <xdr:cNvSpPr txBox="1"/>
      </xdr:nvSpPr>
      <xdr:spPr>
        <a:xfrm>
          <a:off x="13500744" y="62749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66783</xdr:rowOff>
    </xdr:from>
    <xdr:ext cx="405111" cy="259045"/>
    <xdr:sp macro="" textlink="">
      <xdr:nvSpPr>
        <xdr:cNvPr id="354" name="n_4mainValue【一般廃棄物処理施設】&#10;有形固定資産減価償却率">
          <a:extLst>
            <a:ext uri="{FF2B5EF4-FFF2-40B4-BE49-F238E27FC236}">
              <a16:creationId xmlns:a16="http://schemas.microsoft.com/office/drawing/2014/main" id="{00000000-0008-0000-0F00-000062010000}"/>
            </a:ext>
          </a:extLst>
        </xdr:cNvPr>
        <xdr:cNvSpPr txBox="1"/>
      </xdr:nvSpPr>
      <xdr:spPr>
        <a:xfrm>
          <a:off x="12611744" y="6238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5" name="正方形/長方形 354">
          <a:extLst>
            <a:ext uri="{FF2B5EF4-FFF2-40B4-BE49-F238E27FC236}">
              <a16:creationId xmlns:a16="http://schemas.microsoft.com/office/drawing/2014/main" id="{00000000-0008-0000-0F00-000063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6" name="正方形/長方形 355">
          <a:extLst>
            <a:ext uri="{FF2B5EF4-FFF2-40B4-BE49-F238E27FC236}">
              <a16:creationId xmlns:a16="http://schemas.microsoft.com/office/drawing/2014/main" id="{00000000-0008-0000-0F00-000064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7" name="正方形/長方形 356">
          <a:extLst>
            <a:ext uri="{FF2B5EF4-FFF2-40B4-BE49-F238E27FC236}">
              <a16:creationId xmlns:a16="http://schemas.microsoft.com/office/drawing/2014/main" id="{00000000-0008-0000-0F00-000065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8" name="正方形/長方形 357">
          <a:extLst>
            <a:ext uri="{FF2B5EF4-FFF2-40B4-BE49-F238E27FC236}">
              <a16:creationId xmlns:a16="http://schemas.microsoft.com/office/drawing/2014/main" id="{00000000-0008-0000-0F00-000066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9" name="正方形/長方形 358">
          <a:extLst>
            <a:ext uri="{FF2B5EF4-FFF2-40B4-BE49-F238E27FC236}">
              <a16:creationId xmlns:a16="http://schemas.microsoft.com/office/drawing/2014/main" id="{00000000-0008-0000-0F00-000067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60" name="正方形/長方形 359">
          <a:extLst>
            <a:ext uri="{FF2B5EF4-FFF2-40B4-BE49-F238E27FC236}">
              <a16:creationId xmlns:a16="http://schemas.microsoft.com/office/drawing/2014/main" id="{00000000-0008-0000-0F00-000068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61" name="正方形/長方形 360">
          <a:extLst>
            <a:ext uri="{FF2B5EF4-FFF2-40B4-BE49-F238E27FC236}">
              <a16:creationId xmlns:a16="http://schemas.microsoft.com/office/drawing/2014/main" id="{00000000-0008-0000-0F00-000069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2" name="正方形/長方形 361">
          <a:extLst>
            <a:ext uri="{FF2B5EF4-FFF2-40B4-BE49-F238E27FC236}">
              <a16:creationId xmlns:a16="http://schemas.microsoft.com/office/drawing/2014/main" id="{00000000-0008-0000-0F00-00006A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3" name="テキスト ボックス 362">
          <a:extLst>
            <a:ext uri="{FF2B5EF4-FFF2-40B4-BE49-F238E27FC236}">
              <a16:creationId xmlns:a16="http://schemas.microsoft.com/office/drawing/2014/main" id="{00000000-0008-0000-0F00-00006B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4" name="直線コネクタ 363">
          <a:extLst>
            <a:ext uri="{FF2B5EF4-FFF2-40B4-BE49-F238E27FC236}">
              <a16:creationId xmlns:a16="http://schemas.microsoft.com/office/drawing/2014/main" id="{00000000-0008-0000-0F00-00006C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65" name="直線コネクタ 364">
          <a:extLst>
            <a:ext uri="{FF2B5EF4-FFF2-40B4-BE49-F238E27FC236}">
              <a16:creationId xmlns:a16="http://schemas.microsoft.com/office/drawing/2014/main" id="{00000000-0008-0000-0F00-00006D01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366" name="テキスト ボックス 365">
          <a:extLst>
            <a:ext uri="{FF2B5EF4-FFF2-40B4-BE49-F238E27FC236}">
              <a16:creationId xmlns:a16="http://schemas.microsoft.com/office/drawing/2014/main" id="{00000000-0008-0000-0F00-00006E010000}"/>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67" name="直線コネクタ 366">
          <a:extLst>
            <a:ext uri="{FF2B5EF4-FFF2-40B4-BE49-F238E27FC236}">
              <a16:creationId xmlns:a16="http://schemas.microsoft.com/office/drawing/2014/main" id="{00000000-0008-0000-0F00-00006F01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368" name="テキスト ボックス 367">
          <a:extLst>
            <a:ext uri="{FF2B5EF4-FFF2-40B4-BE49-F238E27FC236}">
              <a16:creationId xmlns:a16="http://schemas.microsoft.com/office/drawing/2014/main" id="{00000000-0008-0000-0F00-000070010000}"/>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69" name="直線コネクタ 368">
          <a:extLst>
            <a:ext uri="{FF2B5EF4-FFF2-40B4-BE49-F238E27FC236}">
              <a16:creationId xmlns:a16="http://schemas.microsoft.com/office/drawing/2014/main" id="{00000000-0008-0000-0F00-00007101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35</xdr:row>
      <xdr:rowOff>105427</xdr:rowOff>
    </xdr:from>
    <xdr:ext cx="685572" cy="259045"/>
    <xdr:sp macro="" textlink="">
      <xdr:nvSpPr>
        <xdr:cNvPr id="370" name="テキスト ボックス 369">
          <a:extLst>
            <a:ext uri="{FF2B5EF4-FFF2-40B4-BE49-F238E27FC236}">
              <a16:creationId xmlns:a16="http://schemas.microsoft.com/office/drawing/2014/main" id="{00000000-0008-0000-0F00-000072010000}"/>
            </a:ext>
          </a:extLst>
        </xdr:cNvPr>
        <xdr:cNvSpPr txBox="1"/>
      </xdr:nvSpPr>
      <xdr:spPr>
        <a:xfrm>
          <a:off x="17602428" y="610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71" name="直線コネクタ 370">
          <a:extLst>
            <a:ext uri="{FF2B5EF4-FFF2-40B4-BE49-F238E27FC236}">
              <a16:creationId xmlns:a16="http://schemas.microsoft.com/office/drawing/2014/main" id="{00000000-0008-0000-0F00-00007301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162577</xdr:rowOff>
    </xdr:from>
    <xdr:ext cx="685572" cy="259045"/>
    <xdr:sp macro="" textlink="">
      <xdr:nvSpPr>
        <xdr:cNvPr id="372" name="テキスト ボックス 371">
          <a:extLst>
            <a:ext uri="{FF2B5EF4-FFF2-40B4-BE49-F238E27FC236}">
              <a16:creationId xmlns:a16="http://schemas.microsoft.com/office/drawing/2014/main" id="{00000000-0008-0000-0F00-000074010000}"/>
            </a:ext>
          </a:extLst>
        </xdr:cNvPr>
        <xdr:cNvSpPr txBox="1"/>
      </xdr:nvSpPr>
      <xdr:spPr>
        <a:xfrm>
          <a:off x="17602428" y="564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3" name="直線コネクタ 372">
          <a:extLst>
            <a:ext uri="{FF2B5EF4-FFF2-40B4-BE49-F238E27FC236}">
              <a16:creationId xmlns:a16="http://schemas.microsoft.com/office/drawing/2014/main" id="{00000000-0008-0000-0F00-000075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374" name="テキスト ボックス 373">
          <a:extLst>
            <a:ext uri="{FF2B5EF4-FFF2-40B4-BE49-F238E27FC236}">
              <a16:creationId xmlns:a16="http://schemas.microsoft.com/office/drawing/2014/main" id="{00000000-0008-0000-0F00-000076010000}"/>
            </a:ext>
          </a:extLst>
        </xdr:cNvPr>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5" name="【一般廃棄物処理施設】&#10;一人当たり有形固定資産（償却資産）額グラフ枠">
          <a:extLst>
            <a:ext uri="{FF2B5EF4-FFF2-40B4-BE49-F238E27FC236}">
              <a16:creationId xmlns:a16="http://schemas.microsoft.com/office/drawing/2014/main" id="{00000000-0008-0000-0F00-000077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35189</xdr:rowOff>
    </xdr:from>
    <xdr:to>
      <xdr:col>116</xdr:col>
      <xdr:colOff>62864</xdr:colOff>
      <xdr:row>41</xdr:row>
      <xdr:rowOff>132030</xdr:rowOff>
    </xdr:to>
    <xdr:cxnSp macro="">
      <xdr:nvCxnSpPr>
        <xdr:cNvPr id="376" name="直線コネクタ 375">
          <a:extLst>
            <a:ext uri="{FF2B5EF4-FFF2-40B4-BE49-F238E27FC236}">
              <a16:creationId xmlns:a16="http://schemas.microsoft.com/office/drawing/2014/main" id="{00000000-0008-0000-0F00-000078010000}"/>
            </a:ext>
          </a:extLst>
        </xdr:cNvPr>
        <xdr:cNvCxnSpPr/>
      </xdr:nvCxnSpPr>
      <xdr:spPr>
        <a:xfrm flipV="1">
          <a:off x="22160864" y="5693039"/>
          <a:ext cx="0" cy="1468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135857</xdr:rowOff>
    </xdr:from>
    <xdr:ext cx="469744" cy="259045"/>
    <xdr:sp macro="" textlink="">
      <xdr:nvSpPr>
        <xdr:cNvPr id="377" name="【一般廃棄物処理施設】&#10;一人当たり有形固定資産（償却資産）額最小値テキスト">
          <a:extLst>
            <a:ext uri="{FF2B5EF4-FFF2-40B4-BE49-F238E27FC236}">
              <a16:creationId xmlns:a16="http://schemas.microsoft.com/office/drawing/2014/main" id="{00000000-0008-0000-0F00-000079010000}"/>
            </a:ext>
          </a:extLst>
        </xdr:cNvPr>
        <xdr:cNvSpPr txBox="1"/>
      </xdr:nvSpPr>
      <xdr:spPr>
        <a:xfrm>
          <a:off x="22199600" y="7165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132030</xdr:rowOff>
    </xdr:from>
    <xdr:to>
      <xdr:col>116</xdr:col>
      <xdr:colOff>152400</xdr:colOff>
      <xdr:row>41</xdr:row>
      <xdr:rowOff>132030</xdr:rowOff>
    </xdr:to>
    <xdr:cxnSp macro="">
      <xdr:nvCxnSpPr>
        <xdr:cNvPr id="378" name="直線コネクタ 377">
          <a:extLst>
            <a:ext uri="{FF2B5EF4-FFF2-40B4-BE49-F238E27FC236}">
              <a16:creationId xmlns:a16="http://schemas.microsoft.com/office/drawing/2014/main" id="{00000000-0008-0000-0F00-00007A010000}"/>
            </a:ext>
          </a:extLst>
        </xdr:cNvPr>
        <xdr:cNvCxnSpPr/>
      </xdr:nvCxnSpPr>
      <xdr:spPr>
        <a:xfrm>
          <a:off x="22072600" y="7161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153316</xdr:rowOff>
    </xdr:from>
    <xdr:ext cx="690189" cy="259045"/>
    <xdr:sp macro="" textlink="">
      <xdr:nvSpPr>
        <xdr:cNvPr id="379" name="【一般廃棄物処理施設】&#10;一人当たり有形固定資産（償却資産）額最大値テキスト">
          <a:extLst>
            <a:ext uri="{FF2B5EF4-FFF2-40B4-BE49-F238E27FC236}">
              <a16:creationId xmlns:a16="http://schemas.microsoft.com/office/drawing/2014/main" id="{00000000-0008-0000-0F00-00007B010000}"/>
            </a:ext>
          </a:extLst>
        </xdr:cNvPr>
        <xdr:cNvSpPr txBox="1"/>
      </xdr:nvSpPr>
      <xdr:spPr>
        <a:xfrm>
          <a:off x="22199600" y="546826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1,607,350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35189</xdr:rowOff>
    </xdr:from>
    <xdr:to>
      <xdr:col>116</xdr:col>
      <xdr:colOff>152400</xdr:colOff>
      <xdr:row>33</xdr:row>
      <xdr:rowOff>35189</xdr:rowOff>
    </xdr:to>
    <xdr:cxnSp macro="">
      <xdr:nvCxnSpPr>
        <xdr:cNvPr id="380" name="直線コネクタ 379">
          <a:extLst>
            <a:ext uri="{FF2B5EF4-FFF2-40B4-BE49-F238E27FC236}">
              <a16:creationId xmlns:a16="http://schemas.microsoft.com/office/drawing/2014/main" id="{00000000-0008-0000-0F00-00007C010000}"/>
            </a:ext>
          </a:extLst>
        </xdr:cNvPr>
        <xdr:cNvCxnSpPr/>
      </xdr:nvCxnSpPr>
      <xdr:spPr>
        <a:xfrm>
          <a:off x="22072600" y="5693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33772</xdr:rowOff>
    </xdr:from>
    <xdr:ext cx="599010" cy="259045"/>
    <xdr:sp macro="" textlink="">
      <xdr:nvSpPr>
        <xdr:cNvPr id="381" name="【一般廃棄物処理施設】&#10;一人当たり有形固定資産（償却資産）額平均値テキスト">
          <a:extLst>
            <a:ext uri="{FF2B5EF4-FFF2-40B4-BE49-F238E27FC236}">
              <a16:creationId xmlns:a16="http://schemas.microsoft.com/office/drawing/2014/main" id="{00000000-0008-0000-0F00-00007D010000}"/>
            </a:ext>
          </a:extLst>
        </xdr:cNvPr>
        <xdr:cNvSpPr txBox="1"/>
      </xdr:nvSpPr>
      <xdr:spPr>
        <a:xfrm>
          <a:off x="22199600" y="689177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55345</xdr:rowOff>
    </xdr:from>
    <xdr:to>
      <xdr:col>116</xdr:col>
      <xdr:colOff>114300</xdr:colOff>
      <xdr:row>40</xdr:row>
      <xdr:rowOff>156945</xdr:rowOff>
    </xdr:to>
    <xdr:sp macro="" textlink="">
      <xdr:nvSpPr>
        <xdr:cNvPr id="382" name="フローチャート: 判断 381">
          <a:extLst>
            <a:ext uri="{FF2B5EF4-FFF2-40B4-BE49-F238E27FC236}">
              <a16:creationId xmlns:a16="http://schemas.microsoft.com/office/drawing/2014/main" id="{00000000-0008-0000-0F00-00007E010000}"/>
            </a:ext>
          </a:extLst>
        </xdr:cNvPr>
        <xdr:cNvSpPr/>
      </xdr:nvSpPr>
      <xdr:spPr>
        <a:xfrm>
          <a:off x="22110700" y="691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68121</xdr:rowOff>
    </xdr:from>
    <xdr:to>
      <xdr:col>112</xdr:col>
      <xdr:colOff>38100</xdr:colOff>
      <xdr:row>40</xdr:row>
      <xdr:rowOff>169721</xdr:rowOff>
    </xdr:to>
    <xdr:sp macro="" textlink="">
      <xdr:nvSpPr>
        <xdr:cNvPr id="383" name="フローチャート: 判断 382">
          <a:extLst>
            <a:ext uri="{FF2B5EF4-FFF2-40B4-BE49-F238E27FC236}">
              <a16:creationId xmlns:a16="http://schemas.microsoft.com/office/drawing/2014/main" id="{00000000-0008-0000-0F00-00007F010000}"/>
            </a:ext>
          </a:extLst>
        </xdr:cNvPr>
        <xdr:cNvSpPr/>
      </xdr:nvSpPr>
      <xdr:spPr>
        <a:xfrm>
          <a:off x="21272500" y="6926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85999</xdr:rowOff>
    </xdr:from>
    <xdr:to>
      <xdr:col>107</xdr:col>
      <xdr:colOff>101600</xdr:colOff>
      <xdr:row>41</xdr:row>
      <xdr:rowOff>16149</xdr:rowOff>
    </xdr:to>
    <xdr:sp macro="" textlink="">
      <xdr:nvSpPr>
        <xdr:cNvPr id="384" name="フローチャート: 判断 383">
          <a:extLst>
            <a:ext uri="{FF2B5EF4-FFF2-40B4-BE49-F238E27FC236}">
              <a16:creationId xmlns:a16="http://schemas.microsoft.com/office/drawing/2014/main" id="{00000000-0008-0000-0F00-000080010000}"/>
            </a:ext>
          </a:extLst>
        </xdr:cNvPr>
        <xdr:cNvSpPr/>
      </xdr:nvSpPr>
      <xdr:spPr>
        <a:xfrm>
          <a:off x="20383500" y="6943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93088</xdr:rowOff>
    </xdr:from>
    <xdr:to>
      <xdr:col>102</xdr:col>
      <xdr:colOff>165100</xdr:colOff>
      <xdr:row>41</xdr:row>
      <xdr:rowOff>23238</xdr:rowOff>
    </xdr:to>
    <xdr:sp macro="" textlink="">
      <xdr:nvSpPr>
        <xdr:cNvPr id="385" name="フローチャート: 判断 384">
          <a:extLst>
            <a:ext uri="{FF2B5EF4-FFF2-40B4-BE49-F238E27FC236}">
              <a16:creationId xmlns:a16="http://schemas.microsoft.com/office/drawing/2014/main" id="{00000000-0008-0000-0F00-000081010000}"/>
            </a:ext>
          </a:extLst>
        </xdr:cNvPr>
        <xdr:cNvSpPr/>
      </xdr:nvSpPr>
      <xdr:spPr>
        <a:xfrm>
          <a:off x="19494500" y="695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110727</xdr:rowOff>
    </xdr:from>
    <xdr:to>
      <xdr:col>98</xdr:col>
      <xdr:colOff>38100</xdr:colOff>
      <xdr:row>41</xdr:row>
      <xdr:rowOff>40877</xdr:rowOff>
    </xdr:to>
    <xdr:sp macro="" textlink="">
      <xdr:nvSpPr>
        <xdr:cNvPr id="386" name="フローチャート: 判断 385">
          <a:extLst>
            <a:ext uri="{FF2B5EF4-FFF2-40B4-BE49-F238E27FC236}">
              <a16:creationId xmlns:a16="http://schemas.microsoft.com/office/drawing/2014/main" id="{00000000-0008-0000-0F00-000082010000}"/>
            </a:ext>
          </a:extLst>
        </xdr:cNvPr>
        <xdr:cNvSpPr/>
      </xdr:nvSpPr>
      <xdr:spPr>
        <a:xfrm>
          <a:off x="18605500" y="6968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7" name="テキスト ボックス 386">
          <a:extLst>
            <a:ext uri="{FF2B5EF4-FFF2-40B4-BE49-F238E27FC236}">
              <a16:creationId xmlns:a16="http://schemas.microsoft.com/office/drawing/2014/main" id="{00000000-0008-0000-0F00-000083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8" name="テキスト ボックス 387">
          <a:extLst>
            <a:ext uri="{FF2B5EF4-FFF2-40B4-BE49-F238E27FC236}">
              <a16:creationId xmlns:a16="http://schemas.microsoft.com/office/drawing/2014/main" id="{00000000-0008-0000-0F00-000084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9" name="テキスト ボックス 388">
          <a:extLst>
            <a:ext uri="{FF2B5EF4-FFF2-40B4-BE49-F238E27FC236}">
              <a16:creationId xmlns:a16="http://schemas.microsoft.com/office/drawing/2014/main" id="{00000000-0008-0000-0F00-000085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90" name="テキスト ボックス 389">
          <a:extLst>
            <a:ext uri="{FF2B5EF4-FFF2-40B4-BE49-F238E27FC236}">
              <a16:creationId xmlns:a16="http://schemas.microsoft.com/office/drawing/2014/main" id="{00000000-0008-0000-0F00-000086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1" name="テキスト ボックス 390">
          <a:extLst>
            <a:ext uri="{FF2B5EF4-FFF2-40B4-BE49-F238E27FC236}">
              <a16:creationId xmlns:a16="http://schemas.microsoft.com/office/drawing/2014/main" id="{00000000-0008-0000-0F00-000087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124412</xdr:rowOff>
    </xdr:from>
    <xdr:to>
      <xdr:col>116</xdr:col>
      <xdr:colOff>114300</xdr:colOff>
      <xdr:row>40</xdr:row>
      <xdr:rowOff>54562</xdr:rowOff>
    </xdr:to>
    <xdr:sp macro="" textlink="">
      <xdr:nvSpPr>
        <xdr:cNvPr id="392" name="楕円 391">
          <a:extLst>
            <a:ext uri="{FF2B5EF4-FFF2-40B4-BE49-F238E27FC236}">
              <a16:creationId xmlns:a16="http://schemas.microsoft.com/office/drawing/2014/main" id="{00000000-0008-0000-0F00-000088010000}"/>
            </a:ext>
          </a:extLst>
        </xdr:cNvPr>
        <xdr:cNvSpPr/>
      </xdr:nvSpPr>
      <xdr:spPr>
        <a:xfrm>
          <a:off x="22110700" y="6810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147289</xdr:rowOff>
    </xdr:from>
    <xdr:ext cx="599010" cy="259045"/>
    <xdr:sp macro="" textlink="">
      <xdr:nvSpPr>
        <xdr:cNvPr id="393" name="【一般廃棄物処理施設】&#10;一人当たり有形固定資産（償却資産）額該当値テキスト">
          <a:extLst>
            <a:ext uri="{FF2B5EF4-FFF2-40B4-BE49-F238E27FC236}">
              <a16:creationId xmlns:a16="http://schemas.microsoft.com/office/drawing/2014/main" id="{00000000-0008-0000-0F00-000089010000}"/>
            </a:ext>
          </a:extLst>
        </xdr:cNvPr>
        <xdr:cNvSpPr txBox="1"/>
      </xdr:nvSpPr>
      <xdr:spPr>
        <a:xfrm>
          <a:off x="22199600" y="66623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329,219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128667</xdr:rowOff>
    </xdr:from>
    <xdr:to>
      <xdr:col>112</xdr:col>
      <xdr:colOff>38100</xdr:colOff>
      <xdr:row>41</xdr:row>
      <xdr:rowOff>58817</xdr:rowOff>
    </xdr:to>
    <xdr:sp macro="" textlink="">
      <xdr:nvSpPr>
        <xdr:cNvPr id="394" name="楕円 393">
          <a:extLst>
            <a:ext uri="{FF2B5EF4-FFF2-40B4-BE49-F238E27FC236}">
              <a16:creationId xmlns:a16="http://schemas.microsoft.com/office/drawing/2014/main" id="{00000000-0008-0000-0F00-00008A010000}"/>
            </a:ext>
          </a:extLst>
        </xdr:cNvPr>
        <xdr:cNvSpPr/>
      </xdr:nvSpPr>
      <xdr:spPr>
        <a:xfrm>
          <a:off x="21272500" y="6986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3762</xdr:rowOff>
    </xdr:from>
    <xdr:to>
      <xdr:col>116</xdr:col>
      <xdr:colOff>63500</xdr:colOff>
      <xdr:row>41</xdr:row>
      <xdr:rowOff>8017</xdr:rowOff>
    </xdr:to>
    <xdr:cxnSp macro="">
      <xdr:nvCxnSpPr>
        <xdr:cNvPr id="395" name="直線コネクタ 394">
          <a:extLst>
            <a:ext uri="{FF2B5EF4-FFF2-40B4-BE49-F238E27FC236}">
              <a16:creationId xmlns:a16="http://schemas.microsoft.com/office/drawing/2014/main" id="{00000000-0008-0000-0F00-00008B010000}"/>
            </a:ext>
          </a:extLst>
        </xdr:cNvPr>
        <xdr:cNvCxnSpPr/>
      </xdr:nvCxnSpPr>
      <xdr:spPr>
        <a:xfrm flipV="1">
          <a:off x="21323300" y="6861762"/>
          <a:ext cx="838200" cy="175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64079</xdr:rowOff>
    </xdr:from>
    <xdr:to>
      <xdr:col>107</xdr:col>
      <xdr:colOff>101600</xdr:colOff>
      <xdr:row>39</xdr:row>
      <xdr:rowOff>165679</xdr:rowOff>
    </xdr:to>
    <xdr:sp macro="" textlink="">
      <xdr:nvSpPr>
        <xdr:cNvPr id="396" name="楕円 395">
          <a:extLst>
            <a:ext uri="{FF2B5EF4-FFF2-40B4-BE49-F238E27FC236}">
              <a16:creationId xmlns:a16="http://schemas.microsoft.com/office/drawing/2014/main" id="{00000000-0008-0000-0F00-00008C010000}"/>
            </a:ext>
          </a:extLst>
        </xdr:cNvPr>
        <xdr:cNvSpPr/>
      </xdr:nvSpPr>
      <xdr:spPr>
        <a:xfrm>
          <a:off x="20383500" y="6750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114879</xdr:rowOff>
    </xdr:from>
    <xdr:to>
      <xdr:col>111</xdr:col>
      <xdr:colOff>177800</xdr:colOff>
      <xdr:row>41</xdr:row>
      <xdr:rowOff>8017</xdr:rowOff>
    </xdr:to>
    <xdr:cxnSp macro="">
      <xdr:nvCxnSpPr>
        <xdr:cNvPr id="397" name="直線コネクタ 396">
          <a:extLst>
            <a:ext uri="{FF2B5EF4-FFF2-40B4-BE49-F238E27FC236}">
              <a16:creationId xmlns:a16="http://schemas.microsoft.com/office/drawing/2014/main" id="{00000000-0008-0000-0F00-00008D010000}"/>
            </a:ext>
          </a:extLst>
        </xdr:cNvPr>
        <xdr:cNvCxnSpPr/>
      </xdr:nvCxnSpPr>
      <xdr:spPr>
        <a:xfrm>
          <a:off x="20434300" y="6801429"/>
          <a:ext cx="889000" cy="236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160263</xdr:rowOff>
    </xdr:from>
    <xdr:to>
      <xdr:col>102</xdr:col>
      <xdr:colOff>165100</xdr:colOff>
      <xdr:row>40</xdr:row>
      <xdr:rowOff>90413</xdr:rowOff>
    </xdr:to>
    <xdr:sp macro="" textlink="">
      <xdr:nvSpPr>
        <xdr:cNvPr id="398" name="楕円 397">
          <a:extLst>
            <a:ext uri="{FF2B5EF4-FFF2-40B4-BE49-F238E27FC236}">
              <a16:creationId xmlns:a16="http://schemas.microsoft.com/office/drawing/2014/main" id="{00000000-0008-0000-0F00-00008E010000}"/>
            </a:ext>
          </a:extLst>
        </xdr:cNvPr>
        <xdr:cNvSpPr/>
      </xdr:nvSpPr>
      <xdr:spPr>
        <a:xfrm>
          <a:off x="19494500" y="6846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114879</xdr:rowOff>
    </xdr:from>
    <xdr:to>
      <xdr:col>107</xdr:col>
      <xdr:colOff>50800</xdr:colOff>
      <xdr:row>40</xdr:row>
      <xdr:rowOff>39613</xdr:rowOff>
    </xdr:to>
    <xdr:cxnSp macro="">
      <xdr:nvCxnSpPr>
        <xdr:cNvPr id="399" name="直線コネクタ 398">
          <a:extLst>
            <a:ext uri="{FF2B5EF4-FFF2-40B4-BE49-F238E27FC236}">
              <a16:creationId xmlns:a16="http://schemas.microsoft.com/office/drawing/2014/main" id="{00000000-0008-0000-0F00-00008F010000}"/>
            </a:ext>
          </a:extLst>
        </xdr:cNvPr>
        <xdr:cNvCxnSpPr/>
      </xdr:nvCxnSpPr>
      <xdr:spPr>
        <a:xfrm flipV="1">
          <a:off x="19545300" y="6801429"/>
          <a:ext cx="889000" cy="96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12385</xdr:rowOff>
    </xdr:from>
    <xdr:to>
      <xdr:col>98</xdr:col>
      <xdr:colOff>38100</xdr:colOff>
      <xdr:row>40</xdr:row>
      <xdr:rowOff>113985</xdr:rowOff>
    </xdr:to>
    <xdr:sp macro="" textlink="">
      <xdr:nvSpPr>
        <xdr:cNvPr id="400" name="楕円 399">
          <a:extLst>
            <a:ext uri="{FF2B5EF4-FFF2-40B4-BE49-F238E27FC236}">
              <a16:creationId xmlns:a16="http://schemas.microsoft.com/office/drawing/2014/main" id="{00000000-0008-0000-0F00-000090010000}"/>
            </a:ext>
          </a:extLst>
        </xdr:cNvPr>
        <xdr:cNvSpPr/>
      </xdr:nvSpPr>
      <xdr:spPr>
        <a:xfrm>
          <a:off x="18605500" y="6870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39613</xdr:rowOff>
    </xdr:from>
    <xdr:to>
      <xdr:col>102</xdr:col>
      <xdr:colOff>114300</xdr:colOff>
      <xdr:row>40</xdr:row>
      <xdr:rowOff>63185</xdr:rowOff>
    </xdr:to>
    <xdr:cxnSp macro="">
      <xdr:nvCxnSpPr>
        <xdr:cNvPr id="401" name="直線コネクタ 400">
          <a:extLst>
            <a:ext uri="{FF2B5EF4-FFF2-40B4-BE49-F238E27FC236}">
              <a16:creationId xmlns:a16="http://schemas.microsoft.com/office/drawing/2014/main" id="{00000000-0008-0000-0F00-000091010000}"/>
            </a:ext>
          </a:extLst>
        </xdr:cNvPr>
        <xdr:cNvCxnSpPr/>
      </xdr:nvCxnSpPr>
      <xdr:spPr>
        <a:xfrm flipV="1">
          <a:off x="18656300" y="6897613"/>
          <a:ext cx="889000" cy="23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14798</xdr:rowOff>
    </xdr:from>
    <xdr:ext cx="599010" cy="259045"/>
    <xdr:sp macro="" textlink="">
      <xdr:nvSpPr>
        <xdr:cNvPr id="402" name="n_1aveValue【一般廃棄物処理施設】&#10;一人当たり有形固定資産（償却資産）額">
          <a:extLst>
            <a:ext uri="{FF2B5EF4-FFF2-40B4-BE49-F238E27FC236}">
              <a16:creationId xmlns:a16="http://schemas.microsoft.com/office/drawing/2014/main" id="{00000000-0008-0000-0F00-000092010000}"/>
            </a:ext>
          </a:extLst>
        </xdr:cNvPr>
        <xdr:cNvSpPr txBox="1"/>
      </xdr:nvSpPr>
      <xdr:spPr>
        <a:xfrm>
          <a:off x="21011095" y="6701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41</xdr:row>
      <xdr:rowOff>7276</xdr:rowOff>
    </xdr:from>
    <xdr:ext cx="599010" cy="259045"/>
    <xdr:sp macro="" textlink="">
      <xdr:nvSpPr>
        <xdr:cNvPr id="403" name="n_2aveValue【一般廃棄物処理施設】&#10;一人当たり有形固定資産（償却資産）額">
          <a:extLst>
            <a:ext uri="{FF2B5EF4-FFF2-40B4-BE49-F238E27FC236}">
              <a16:creationId xmlns:a16="http://schemas.microsoft.com/office/drawing/2014/main" id="{00000000-0008-0000-0F00-000093010000}"/>
            </a:ext>
          </a:extLst>
        </xdr:cNvPr>
        <xdr:cNvSpPr txBox="1"/>
      </xdr:nvSpPr>
      <xdr:spPr>
        <a:xfrm>
          <a:off x="20134795" y="70367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41</xdr:row>
      <xdr:rowOff>14365</xdr:rowOff>
    </xdr:from>
    <xdr:ext cx="599010" cy="259045"/>
    <xdr:sp macro="" textlink="">
      <xdr:nvSpPr>
        <xdr:cNvPr id="404" name="n_3aveValue【一般廃棄物処理施設】&#10;一人当たり有形固定資産（償却資産）額">
          <a:extLst>
            <a:ext uri="{FF2B5EF4-FFF2-40B4-BE49-F238E27FC236}">
              <a16:creationId xmlns:a16="http://schemas.microsoft.com/office/drawing/2014/main" id="{00000000-0008-0000-0F00-000094010000}"/>
            </a:ext>
          </a:extLst>
        </xdr:cNvPr>
        <xdr:cNvSpPr txBox="1"/>
      </xdr:nvSpPr>
      <xdr:spPr>
        <a:xfrm>
          <a:off x="19245795" y="7043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41</xdr:row>
      <xdr:rowOff>32004</xdr:rowOff>
    </xdr:from>
    <xdr:ext cx="599010" cy="259045"/>
    <xdr:sp macro="" textlink="">
      <xdr:nvSpPr>
        <xdr:cNvPr id="405" name="n_4aveValue【一般廃棄物処理施設】&#10;一人当たり有形固定資産（償却資産）額">
          <a:extLst>
            <a:ext uri="{FF2B5EF4-FFF2-40B4-BE49-F238E27FC236}">
              <a16:creationId xmlns:a16="http://schemas.microsoft.com/office/drawing/2014/main" id="{00000000-0008-0000-0F00-000095010000}"/>
            </a:ext>
          </a:extLst>
        </xdr:cNvPr>
        <xdr:cNvSpPr txBox="1"/>
      </xdr:nvSpPr>
      <xdr:spPr>
        <a:xfrm>
          <a:off x="18356795" y="7061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41</xdr:row>
      <xdr:rowOff>49944</xdr:rowOff>
    </xdr:from>
    <xdr:ext cx="599010" cy="259045"/>
    <xdr:sp macro="" textlink="">
      <xdr:nvSpPr>
        <xdr:cNvPr id="406" name="n_1mainValue【一般廃棄物処理施設】&#10;一人当たり有形固定資産（償却資産）額">
          <a:extLst>
            <a:ext uri="{FF2B5EF4-FFF2-40B4-BE49-F238E27FC236}">
              <a16:creationId xmlns:a16="http://schemas.microsoft.com/office/drawing/2014/main" id="{00000000-0008-0000-0F00-000096010000}"/>
            </a:ext>
          </a:extLst>
        </xdr:cNvPr>
        <xdr:cNvSpPr txBox="1"/>
      </xdr:nvSpPr>
      <xdr:spPr>
        <a:xfrm>
          <a:off x="21011095" y="70793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10756</xdr:rowOff>
    </xdr:from>
    <xdr:ext cx="599010" cy="259045"/>
    <xdr:sp macro="" textlink="">
      <xdr:nvSpPr>
        <xdr:cNvPr id="407" name="n_2mainValue【一般廃棄物処理施設】&#10;一人当たり有形固定資産（償却資産）額">
          <a:extLst>
            <a:ext uri="{FF2B5EF4-FFF2-40B4-BE49-F238E27FC236}">
              <a16:creationId xmlns:a16="http://schemas.microsoft.com/office/drawing/2014/main" id="{00000000-0008-0000-0F00-000097010000}"/>
            </a:ext>
          </a:extLst>
        </xdr:cNvPr>
        <xdr:cNvSpPr txBox="1"/>
      </xdr:nvSpPr>
      <xdr:spPr>
        <a:xfrm>
          <a:off x="20134795" y="65258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106940</xdr:rowOff>
    </xdr:from>
    <xdr:ext cx="599010" cy="259045"/>
    <xdr:sp macro="" textlink="">
      <xdr:nvSpPr>
        <xdr:cNvPr id="408" name="n_3mainValue【一般廃棄物処理施設】&#10;一人当たり有形固定資産（償却資産）額">
          <a:extLst>
            <a:ext uri="{FF2B5EF4-FFF2-40B4-BE49-F238E27FC236}">
              <a16:creationId xmlns:a16="http://schemas.microsoft.com/office/drawing/2014/main" id="{00000000-0008-0000-0F00-000098010000}"/>
            </a:ext>
          </a:extLst>
        </xdr:cNvPr>
        <xdr:cNvSpPr txBox="1"/>
      </xdr:nvSpPr>
      <xdr:spPr>
        <a:xfrm>
          <a:off x="19245795" y="66220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130512</xdr:rowOff>
    </xdr:from>
    <xdr:ext cx="599010" cy="259045"/>
    <xdr:sp macro="" textlink="">
      <xdr:nvSpPr>
        <xdr:cNvPr id="409" name="n_4mainValue【一般廃棄物処理施設】&#10;一人当たり有形固定資産（償却資産）額">
          <a:extLst>
            <a:ext uri="{FF2B5EF4-FFF2-40B4-BE49-F238E27FC236}">
              <a16:creationId xmlns:a16="http://schemas.microsoft.com/office/drawing/2014/main" id="{00000000-0008-0000-0F00-000099010000}"/>
            </a:ext>
          </a:extLst>
        </xdr:cNvPr>
        <xdr:cNvSpPr txBox="1"/>
      </xdr:nvSpPr>
      <xdr:spPr>
        <a:xfrm>
          <a:off x="18356795" y="66456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10" name="正方形/長方形 409">
          <a:extLst>
            <a:ext uri="{FF2B5EF4-FFF2-40B4-BE49-F238E27FC236}">
              <a16:creationId xmlns:a16="http://schemas.microsoft.com/office/drawing/2014/main" id="{00000000-0008-0000-0F00-00009A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1" name="正方形/長方形 410">
          <a:extLst>
            <a:ext uri="{FF2B5EF4-FFF2-40B4-BE49-F238E27FC236}">
              <a16:creationId xmlns:a16="http://schemas.microsoft.com/office/drawing/2014/main" id="{00000000-0008-0000-0F00-00009B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2" name="正方形/長方形 411">
          <a:extLst>
            <a:ext uri="{FF2B5EF4-FFF2-40B4-BE49-F238E27FC236}">
              <a16:creationId xmlns:a16="http://schemas.microsoft.com/office/drawing/2014/main" id="{00000000-0008-0000-0F00-00009C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3" name="正方形/長方形 412">
          <a:extLst>
            <a:ext uri="{FF2B5EF4-FFF2-40B4-BE49-F238E27FC236}">
              <a16:creationId xmlns:a16="http://schemas.microsoft.com/office/drawing/2014/main" id="{00000000-0008-0000-0F00-00009D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4" name="正方形/長方形 413">
          <a:extLst>
            <a:ext uri="{FF2B5EF4-FFF2-40B4-BE49-F238E27FC236}">
              <a16:creationId xmlns:a16="http://schemas.microsoft.com/office/drawing/2014/main" id="{00000000-0008-0000-0F00-00009E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5" name="正方形/長方形 414">
          <a:extLst>
            <a:ext uri="{FF2B5EF4-FFF2-40B4-BE49-F238E27FC236}">
              <a16:creationId xmlns:a16="http://schemas.microsoft.com/office/drawing/2014/main" id="{00000000-0008-0000-0F00-00009F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6" name="正方形/長方形 415">
          <a:extLst>
            <a:ext uri="{FF2B5EF4-FFF2-40B4-BE49-F238E27FC236}">
              <a16:creationId xmlns:a16="http://schemas.microsoft.com/office/drawing/2014/main" id="{00000000-0008-0000-0F00-0000A0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7" name="正方形/長方形 416">
          <a:extLst>
            <a:ext uri="{FF2B5EF4-FFF2-40B4-BE49-F238E27FC236}">
              <a16:creationId xmlns:a16="http://schemas.microsoft.com/office/drawing/2014/main" id="{00000000-0008-0000-0F00-0000A1010000}"/>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418" name="正方形/長方形 417">
          <a:extLst>
            <a:ext uri="{FF2B5EF4-FFF2-40B4-BE49-F238E27FC236}">
              <a16:creationId xmlns:a16="http://schemas.microsoft.com/office/drawing/2014/main" id="{00000000-0008-0000-0F00-0000A201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19" name="正方形/長方形 418">
          <a:extLst>
            <a:ext uri="{FF2B5EF4-FFF2-40B4-BE49-F238E27FC236}">
              <a16:creationId xmlns:a16="http://schemas.microsoft.com/office/drawing/2014/main" id="{00000000-0008-0000-0F00-0000A301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20" name="正方形/長方形 419">
          <a:extLst>
            <a:ext uri="{FF2B5EF4-FFF2-40B4-BE49-F238E27FC236}">
              <a16:creationId xmlns:a16="http://schemas.microsoft.com/office/drawing/2014/main" id="{00000000-0008-0000-0F00-0000A401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21" name="正方形/長方形 420">
          <a:extLst>
            <a:ext uri="{FF2B5EF4-FFF2-40B4-BE49-F238E27FC236}">
              <a16:creationId xmlns:a16="http://schemas.microsoft.com/office/drawing/2014/main" id="{00000000-0008-0000-0F00-0000A501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22" name="正方形/長方形 421">
          <a:extLst>
            <a:ext uri="{FF2B5EF4-FFF2-40B4-BE49-F238E27FC236}">
              <a16:creationId xmlns:a16="http://schemas.microsoft.com/office/drawing/2014/main" id="{00000000-0008-0000-0F00-0000A601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23" name="正方形/長方形 422">
          <a:extLst>
            <a:ext uri="{FF2B5EF4-FFF2-40B4-BE49-F238E27FC236}">
              <a16:creationId xmlns:a16="http://schemas.microsoft.com/office/drawing/2014/main" id="{00000000-0008-0000-0F00-0000A701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24" name="正方形/長方形 423">
          <a:extLst>
            <a:ext uri="{FF2B5EF4-FFF2-40B4-BE49-F238E27FC236}">
              <a16:creationId xmlns:a16="http://schemas.microsoft.com/office/drawing/2014/main" id="{00000000-0008-0000-0F00-0000A801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25" name="正方形/長方形 424">
          <a:extLst>
            <a:ext uri="{FF2B5EF4-FFF2-40B4-BE49-F238E27FC236}">
              <a16:creationId xmlns:a16="http://schemas.microsoft.com/office/drawing/2014/main" id="{00000000-0008-0000-0F00-0000A9010000}"/>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426" name="正方形/長方形 425">
          <a:extLst>
            <a:ext uri="{FF2B5EF4-FFF2-40B4-BE49-F238E27FC236}">
              <a16:creationId xmlns:a16="http://schemas.microsoft.com/office/drawing/2014/main" id="{00000000-0008-0000-0F00-0000AA01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27" name="正方形/長方形 426">
          <a:extLst>
            <a:ext uri="{FF2B5EF4-FFF2-40B4-BE49-F238E27FC236}">
              <a16:creationId xmlns:a16="http://schemas.microsoft.com/office/drawing/2014/main" id="{00000000-0008-0000-0F00-0000AB01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28" name="正方形/長方形 427">
          <a:extLst>
            <a:ext uri="{FF2B5EF4-FFF2-40B4-BE49-F238E27FC236}">
              <a16:creationId xmlns:a16="http://schemas.microsoft.com/office/drawing/2014/main" id="{00000000-0008-0000-0F00-0000AC01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29" name="正方形/長方形 428">
          <a:extLst>
            <a:ext uri="{FF2B5EF4-FFF2-40B4-BE49-F238E27FC236}">
              <a16:creationId xmlns:a16="http://schemas.microsoft.com/office/drawing/2014/main" id="{00000000-0008-0000-0F00-0000AD01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30" name="正方形/長方形 429">
          <a:extLst>
            <a:ext uri="{FF2B5EF4-FFF2-40B4-BE49-F238E27FC236}">
              <a16:creationId xmlns:a16="http://schemas.microsoft.com/office/drawing/2014/main" id="{00000000-0008-0000-0F00-0000AE01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31" name="正方形/長方形 430">
          <a:extLst>
            <a:ext uri="{FF2B5EF4-FFF2-40B4-BE49-F238E27FC236}">
              <a16:creationId xmlns:a16="http://schemas.microsoft.com/office/drawing/2014/main" id="{00000000-0008-0000-0F00-0000AF01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32" name="正方形/長方形 431">
          <a:extLst>
            <a:ext uri="{FF2B5EF4-FFF2-40B4-BE49-F238E27FC236}">
              <a16:creationId xmlns:a16="http://schemas.microsoft.com/office/drawing/2014/main" id="{00000000-0008-0000-0F00-0000B001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33" name="正方形/長方形 432">
          <a:extLst>
            <a:ext uri="{FF2B5EF4-FFF2-40B4-BE49-F238E27FC236}">
              <a16:creationId xmlns:a16="http://schemas.microsoft.com/office/drawing/2014/main" id="{00000000-0008-0000-0F00-0000B101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34" name="テキスト ボックス 433">
          <a:extLst>
            <a:ext uri="{FF2B5EF4-FFF2-40B4-BE49-F238E27FC236}">
              <a16:creationId xmlns:a16="http://schemas.microsoft.com/office/drawing/2014/main" id="{00000000-0008-0000-0F00-0000B201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35" name="直線コネクタ 434">
          <a:extLst>
            <a:ext uri="{FF2B5EF4-FFF2-40B4-BE49-F238E27FC236}">
              <a16:creationId xmlns:a16="http://schemas.microsoft.com/office/drawing/2014/main" id="{00000000-0008-0000-0F00-0000B301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36" name="テキスト ボックス 435">
          <a:extLst>
            <a:ext uri="{FF2B5EF4-FFF2-40B4-BE49-F238E27FC236}">
              <a16:creationId xmlns:a16="http://schemas.microsoft.com/office/drawing/2014/main" id="{00000000-0008-0000-0F00-0000B401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437" name="直線コネクタ 436">
          <a:extLst>
            <a:ext uri="{FF2B5EF4-FFF2-40B4-BE49-F238E27FC236}">
              <a16:creationId xmlns:a16="http://schemas.microsoft.com/office/drawing/2014/main" id="{00000000-0008-0000-0F00-0000B501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438" name="テキスト ボックス 437">
          <a:extLst>
            <a:ext uri="{FF2B5EF4-FFF2-40B4-BE49-F238E27FC236}">
              <a16:creationId xmlns:a16="http://schemas.microsoft.com/office/drawing/2014/main" id="{00000000-0008-0000-0F00-0000B60100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439" name="直線コネクタ 438">
          <a:extLst>
            <a:ext uri="{FF2B5EF4-FFF2-40B4-BE49-F238E27FC236}">
              <a16:creationId xmlns:a16="http://schemas.microsoft.com/office/drawing/2014/main" id="{00000000-0008-0000-0F00-0000B701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440" name="テキスト ボックス 439">
          <a:extLst>
            <a:ext uri="{FF2B5EF4-FFF2-40B4-BE49-F238E27FC236}">
              <a16:creationId xmlns:a16="http://schemas.microsoft.com/office/drawing/2014/main" id="{00000000-0008-0000-0F00-0000B801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441" name="直線コネクタ 440">
          <a:extLst>
            <a:ext uri="{FF2B5EF4-FFF2-40B4-BE49-F238E27FC236}">
              <a16:creationId xmlns:a16="http://schemas.microsoft.com/office/drawing/2014/main" id="{00000000-0008-0000-0F00-0000B901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442" name="テキスト ボックス 441">
          <a:extLst>
            <a:ext uri="{FF2B5EF4-FFF2-40B4-BE49-F238E27FC236}">
              <a16:creationId xmlns:a16="http://schemas.microsoft.com/office/drawing/2014/main" id="{00000000-0008-0000-0F00-0000BA01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443" name="直線コネクタ 442">
          <a:extLst>
            <a:ext uri="{FF2B5EF4-FFF2-40B4-BE49-F238E27FC236}">
              <a16:creationId xmlns:a16="http://schemas.microsoft.com/office/drawing/2014/main" id="{00000000-0008-0000-0F00-0000BB01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444" name="テキスト ボックス 443">
          <a:extLst>
            <a:ext uri="{FF2B5EF4-FFF2-40B4-BE49-F238E27FC236}">
              <a16:creationId xmlns:a16="http://schemas.microsoft.com/office/drawing/2014/main" id="{00000000-0008-0000-0F00-0000BC01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445" name="直線コネクタ 444">
          <a:extLst>
            <a:ext uri="{FF2B5EF4-FFF2-40B4-BE49-F238E27FC236}">
              <a16:creationId xmlns:a16="http://schemas.microsoft.com/office/drawing/2014/main" id="{00000000-0008-0000-0F00-0000BD01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446" name="テキスト ボックス 445">
          <a:extLst>
            <a:ext uri="{FF2B5EF4-FFF2-40B4-BE49-F238E27FC236}">
              <a16:creationId xmlns:a16="http://schemas.microsoft.com/office/drawing/2014/main" id="{00000000-0008-0000-0F00-0000BE01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447" name="直線コネクタ 446">
          <a:extLst>
            <a:ext uri="{FF2B5EF4-FFF2-40B4-BE49-F238E27FC236}">
              <a16:creationId xmlns:a16="http://schemas.microsoft.com/office/drawing/2014/main" id="{00000000-0008-0000-0F00-0000BF01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448" name="テキスト ボックス 447">
          <a:extLst>
            <a:ext uri="{FF2B5EF4-FFF2-40B4-BE49-F238E27FC236}">
              <a16:creationId xmlns:a16="http://schemas.microsoft.com/office/drawing/2014/main" id="{00000000-0008-0000-0F00-0000C00100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49" name="直線コネクタ 448">
          <a:extLst>
            <a:ext uri="{FF2B5EF4-FFF2-40B4-BE49-F238E27FC236}">
              <a16:creationId xmlns:a16="http://schemas.microsoft.com/office/drawing/2014/main" id="{00000000-0008-0000-0F00-0000C101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450" name="【消防施設】&#10;有形固定資産減価償却率グラフ枠">
          <a:extLst>
            <a:ext uri="{FF2B5EF4-FFF2-40B4-BE49-F238E27FC236}">
              <a16:creationId xmlns:a16="http://schemas.microsoft.com/office/drawing/2014/main" id="{00000000-0008-0000-0F00-0000C201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544</xdr:rowOff>
    </xdr:from>
    <xdr:to>
      <xdr:col>85</xdr:col>
      <xdr:colOff>126364</xdr:colOff>
      <xdr:row>86</xdr:row>
      <xdr:rowOff>168729</xdr:rowOff>
    </xdr:to>
    <xdr:cxnSp macro="">
      <xdr:nvCxnSpPr>
        <xdr:cNvPr id="451" name="直線コネクタ 450">
          <a:extLst>
            <a:ext uri="{FF2B5EF4-FFF2-40B4-BE49-F238E27FC236}">
              <a16:creationId xmlns:a16="http://schemas.microsoft.com/office/drawing/2014/main" id="{00000000-0008-0000-0F00-0000C3010000}"/>
            </a:ext>
          </a:extLst>
        </xdr:cNvPr>
        <xdr:cNvCxnSpPr/>
      </xdr:nvCxnSpPr>
      <xdr:spPr>
        <a:xfrm flipV="1">
          <a:off x="16318864" y="13373644"/>
          <a:ext cx="0" cy="1539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452" name="【消防施設】&#10;有形固定資産減価償却率最小値テキスト">
          <a:extLst>
            <a:ext uri="{FF2B5EF4-FFF2-40B4-BE49-F238E27FC236}">
              <a16:creationId xmlns:a16="http://schemas.microsoft.com/office/drawing/2014/main" id="{00000000-0008-0000-0F00-0000C401000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453" name="直線コネクタ 452">
          <a:extLst>
            <a:ext uri="{FF2B5EF4-FFF2-40B4-BE49-F238E27FC236}">
              <a16:creationId xmlns:a16="http://schemas.microsoft.com/office/drawing/2014/main" id="{00000000-0008-0000-0F00-0000C5010000}"/>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118671</xdr:rowOff>
    </xdr:from>
    <xdr:ext cx="340478" cy="259045"/>
    <xdr:sp macro="" textlink="">
      <xdr:nvSpPr>
        <xdr:cNvPr id="454" name="【消防施設】&#10;有形固定資産減価償却率最大値テキスト">
          <a:extLst>
            <a:ext uri="{FF2B5EF4-FFF2-40B4-BE49-F238E27FC236}">
              <a16:creationId xmlns:a16="http://schemas.microsoft.com/office/drawing/2014/main" id="{00000000-0008-0000-0F00-0000C6010000}"/>
            </a:ext>
          </a:extLst>
        </xdr:cNvPr>
        <xdr:cNvSpPr txBox="1"/>
      </xdr:nvSpPr>
      <xdr:spPr>
        <a:xfrm>
          <a:off x="16357600" y="131488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544</xdr:rowOff>
    </xdr:from>
    <xdr:to>
      <xdr:col>86</xdr:col>
      <xdr:colOff>25400</xdr:colOff>
      <xdr:row>78</xdr:row>
      <xdr:rowOff>544</xdr:rowOff>
    </xdr:to>
    <xdr:cxnSp macro="">
      <xdr:nvCxnSpPr>
        <xdr:cNvPr id="455" name="直線コネクタ 454">
          <a:extLst>
            <a:ext uri="{FF2B5EF4-FFF2-40B4-BE49-F238E27FC236}">
              <a16:creationId xmlns:a16="http://schemas.microsoft.com/office/drawing/2014/main" id="{00000000-0008-0000-0F00-0000C7010000}"/>
            </a:ext>
          </a:extLst>
        </xdr:cNvPr>
        <xdr:cNvCxnSpPr/>
      </xdr:nvCxnSpPr>
      <xdr:spPr>
        <a:xfrm>
          <a:off x="16230600" y="13373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19611</xdr:rowOff>
    </xdr:from>
    <xdr:ext cx="405111" cy="259045"/>
    <xdr:sp macro="" textlink="">
      <xdr:nvSpPr>
        <xdr:cNvPr id="456" name="【消防施設】&#10;有形固定資産減価償却率平均値テキスト">
          <a:extLst>
            <a:ext uri="{FF2B5EF4-FFF2-40B4-BE49-F238E27FC236}">
              <a16:creationId xmlns:a16="http://schemas.microsoft.com/office/drawing/2014/main" id="{00000000-0008-0000-0F00-0000C8010000}"/>
            </a:ext>
          </a:extLst>
        </xdr:cNvPr>
        <xdr:cNvSpPr txBox="1"/>
      </xdr:nvSpPr>
      <xdr:spPr>
        <a:xfrm>
          <a:off x="16357600" y="142499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41184</xdr:rowOff>
    </xdr:from>
    <xdr:to>
      <xdr:col>85</xdr:col>
      <xdr:colOff>177800</xdr:colOff>
      <xdr:row>83</xdr:row>
      <xdr:rowOff>142784</xdr:rowOff>
    </xdr:to>
    <xdr:sp macro="" textlink="">
      <xdr:nvSpPr>
        <xdr:cNvPr id="457" name="フローチャート: 判断 456">
          <a:extLst>
            <a:ext uri="{FF2B5EF4-FFF2-40B4-BE49-F238E27FC236}">
              <a16:creationId xmlns:a16="http://schemas.microsoft.com/office/drawing/2014/main" id="{00000000-0008-0000-0F00-0000C9010000}"/>
            </a:ext>
          </a:extLst>
        </xdr:cNvPr>
        <xdr:cNvSpPr/>
      </xdr:nvSpPr>
      <xdr:spPr>
        <a:xfrm>
          <a:off x="16268700" y="1427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15058</xdr:rowOff>
    </xdr:from>
    <xdr:to>
      <xdr:col>81</xdr:col>
      <xdr:colOff>101600</xdr:colOff>
      <xdr:row>83</xdr:row>
      <xdr:rowOff>116658</xdr:rowOff>
    </xdr:to>
    <xdr:sp macro="" textlink="">
      <xdr:nvSpPr>
        <xdr:cNvPr id="458" name="フローチャート: 判断 457">
          <a:extLst>
            <a:ext uri="{FF2B5EF4-FFF2-40B4-BE49-F238E27FC236}">
              <a16:creationId xmlns:a16="http://schemas.microsoft.com/office/drawing/2014/main" id="{00000000-0008-0000-0F00-0000CA010000}"/>
            </a:ext>
          </a:extLst>
        </xdr:cNvPr>
        <xdr:cNvSpPr/>
      </xdr:nvSpPr>
      <xdr:spPr>
        <a:xfrm>
          <a:off x="15430500" y="1424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153851</xdr:rowOff>
    </xdr:from>
    <xdr:to>
      <xdr:col>76</xdr:col>
      <xdr:colOff>165100</xdr:colOff>
      <xdr:row>83</xdr:row>
      <xdr:rowOff>84001</xdr:rowOff>
    </xdr:to>
    <xdr:sp macro="" textlink="">
      <xdr:nvSpPr>
        <xdr:cNvPr id="459" name="フローチャート: 判断 458">
          <a:extLst>
            <a:ext uri="{FF2B5EF4-FFF2-40B4-BE49-F238E27FC236}">
              <a16:creationId xmlns:a16="http://schemas.microsoft.com/office/drawing/2014/main" id="{00000000-0008-0000-0F00-0000CB010000}"/>
            </a:ext>
          </a:extLst>
        </xdr:cNvPr>
        <xdr:cNvSpPr/>
      </xdr:nvSpPr>
      <xdr:spPr>
        <a:xfrm>
          <a:off x="14541500" y="1421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114663</xdr:rowOff>
    </xdr:from>
    <xdr:to>
      <xdr:col>72</xdr:col>
      <xdr:colOff>38100</xdr:colOff>
      <xdr:row>83</xdr:row>
      <xdr:rowOff>44813</xdr:rowOff>
    </xdr:to>
    <xdr:sp macro="" textlink="">
      <xdr:nvSpPr>
        <xdr:cNvPr id="460" name="フローチャート: 判断 459">
          <a:extLst>
            <a:ext uri="{FF2B5EF4-FFF2-40B4-BE49-F238E27FC236}">
              <a16:creationId xmlns:a16="http://schemas.microsoft.com/office/drawing/2014/main" id="{00000000-0008-0000-0F00-0000CC010000}"/>
            </a:ext>
          </a:extLst>
        </xdr:cNvPr>
        <xdr:cNvSpPr/>
      </xdr:nvSpPr>
      <xdr:spPr>
        <a:xfrm>
          <a:off x="13652500" y="14173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135889</xdr:rowOff>
    </xdr:from>
    <xdr:to>
      <xdr:col>67</xdr:col>
      <xdr:colOff>101600</xdr:colOff>
      <xdr:row>83</xdr:row>
      <xdr:rowOff>66039</xdr:rowOff>
    </xdr:to>
    <xdr:sp macro="" textlink="">
      <xdr:nvSpPr>
        <xdr:cNvPr id="461" name="フローチャート: 判断 460">
          <a:extLst>
            <a:ext uri="{FF2B5EF4-FFF2-40B4-BE49-F238E27FC236}">
              <a16:creationId xmlns:a16="http://schemas.microsoft.com/office/drawing/2014/main" id="{00000000-0008-0000-0F00-0000CD010000}"/>
            </a:ext>
          </a:extLst>
        </xdr:cNvPr>
        <xdr:cNvSpPr/>
      </xdr:nvSpPr>
      <xdr:spPr>
        <a:xfrm>
          <a:off x="12763500" y="14194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62" name="テキスト ボックス 461">
          <a:extLst>
            <a:ext uri="{FF2B5EF4-FFF2-40B4-BE49-F238E27FC236}">
              <a16:creationId xmlns:a16="http://schemas.microsoft.com/office/drawing/2014/main" id="{00000000-0008-0000-0F00-0000CE01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63" name="テキスト ボックス 462">
          <a:extLst>
            <a:ext uri="{FF2B5EF4-FFF2-40B4-BE49-F238E27FC236}">
              <a16:creationId xmlns:a16="http://schemas.microsoft.com/office/drawing/2014/main" id="{00000000-0008-0000-0F00-0000CF01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64" name="テキスト ボックス 463">
          <a:extLst>
            <a:ext uri="{FF2B5EF4-FFF2-40B4-BE49-F238E27FC236}">
              <a16:creationId xmlns:a16="http://schemas.microsoft.com/office/drawing/2014/main" id="{00000000-0008-0000-0F00-0000D001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65" name="テキスト ボックス 464">
          <a:extLst>
            <a:ext uri="{FF2B5EF4-FFF2-40B4-BE49-F238E27FC236}">
              <a16:creationId xmlns:a16="http://schemas.microsoft.com/office/drawing/2014/main" id="{00000000-0008-0000-0F00-0000D101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66" name="テキスト ボックス 465">
          <a:extLst>
            <a:ext uri="{FF2B5EF4-FFF2-40B4-BE49-F238E27FC236}">
              <a16:creationId xmlns:a16="http://schemas.microsoft.com/office/drawing/2014/main" id="{00000000-0008-0000-0F00-0000D201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59145</xdr:rowOff>
    </xdr:from>
    <xdr:to>
      <xdr:col>85</xdr:col>
      <xdr:colOff>177800</xdr:colOff>
      <xdr:row>82</xdr:row>
      <xdr:rowOff>160745</xdr:rowOff>
    </xdr:to>
    <xdr:sp macro="" textlink="">
      <xdr:nvSpPr>
        <xdr:cNvPr id="467" name="楕円 466">
          <a:extLst>
            <a:ext uri="{FF2B5EF4-FFF2-40B4-BE49-F238E27FC236}">
              <a16:creationId xmlns:a16="http://schemas.microsoft.com/office/drawing/2014/main" id="{00000000-0008-0000-0F00-0000D3010000}"/>
            </a:ext>
          </a:extLst>
        </xdr:cNvPr>
        <xdr:cNvSpPr/>
      </xdr:nvSpPr>
      <xdr:spPr>
        <a:xfrm>
          <a:off x="16268700" y="14118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82022</xdr:rowOff>
    </xdr:from>
    <xdr:ext cx="405111" cy="259045"/>
    <xdr:sp macro="" textlink="">
      <xdr:nvSpPr>
        <xdr:cNvPr id="468" name="【消防施設】&#10;有形固定資産減価償却率該当値テキスト">
          <a:extLst>
            <a:ext uri="{FF2B5EF4-FFF2-40B4-BE49-F238E27FC236}">
              <a16:creationId xmlns:a16="http://schemas.microsoft.com/office/drawing/2014/main" id="{00000000-0008-0000-0F00-0000D4010000}"/>
            </a:ext>
          </a:extLst>
        </xdr:cNvPr>
        <xdr:cNvSpPr txBox="1"/>
      </xdr:nvSpPr>
      <xdr:spPr>
        <a:xfrm>
          <a:off x="16357600" y="13969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24856</xdr:rowOff>
    </xdr:from>
    <xdr:to>
      <xdr:col>81</xdr:col>
      <xdr:colOff>101600</xdr:colOff>
      <xdr:row>82</xdr:row>
      <xdr:rowOff>126456</xdr:rowOff>
    </xdr:to>
    <xdr:sp macro="" textlink="">
      <xdr:nvSpPr>
        <xdr:cNvPr id="469" name="楕円 468">
          <a:extLst>
            <a:ext uri="{FF2B5EF4-FFF2-40B4-BE49-F238E27FC236}">
              <a16:creationId xmlns:a16="http://schemas.microsoft.com/office/drawing/2014/main" id="{00000000-0008-0000-0F00-0000D5010000}"/>
            </a:ext>
          </a:extLst>
        </xdr:cNvPr>
        <xdr:cNvSpPr/>
      </xdr:nvSpPr>
      <xdr:spPr>
        <a:xfrm>
          <a:off x="15430500" y="14083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75656</xdr:rowOff>
    </xdr:from>
    <xdr:to>
      <xdr:col>85</xdr:col>
      <xdr:colOff>127000</xdr:colOff>
      <xdr:row>82</xdr:row>
      <xdr:rowOff>109945</xdr:rowOff>
    </xdr:to>
    <xdr:cxnSp macro="">
      <xdr:nvCxnSpPr>
        <xdr:cNvPr id="470" name="直線コネクタ 469">
          <a:extLst>
            <a:ext uri="{FF2B5EF4-FFF2-40B4-BE49-F238E27FC236}">
              <a16:creationId xmlns:a16="http://schemas.microsoft.com/office/drawing/2014/main" id="{00000000-0008-0000-0F00-0000D6010000}"/>
            </a:ext>
          </a:extLst>
        </xdr:cNvPr>
        <xdr:cNvCxnSpPr/>
      </xdr:nvCxnSpPr>
      <xdr:spPr>
        <a:xfrm>
          <a:off x="15481300" y="14134556"/>
          <a:ext cx="8382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152219</xdr:rowOff>
    </xdr:from>
    <xdr:to>
      <xdr:col>76</xdr:col>
      <xdr:colOff>165100</xdr:colOff>
      <xdr:row>83</xdr:row>
      <xdr:rowOff>82369</xdr:rowOff>
    </xdr:to>
    <xdr:sp macro="" textlink="">
      <xdr:nvSpPr>
        <xdr:cNvPr id="471" name="楕円 470">
          <a:extLst>
            <a:ext uri="{FF2B5EF4-FFF2-40B4-BE49-F238E27FC236}">
              <a16:creationId xmlns:a16="http://schemas.microsoft.com/office/drawing/2014/main" id="{00000000-0008-0000-0F00-0000D7010000}"/>
            </a:ext>
          </a:extLst>
        </xdr:cNvPr>
        <xdr:cNvSpPr/>
      </xdr:nvSpPr>
      <xdr:spPr>
        <a:xfrm>
          <a:off x="14541500" y="14211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75656</xdr:rowOff>
    </xdr:from>
    <xdr:to>
      <xdr:col>81</xdr:col>
      <xdr:colOff>50800</xdr:colOff>
      <xdr:row>83</xdr:row>
      <xdr:rowOff>31569</xdr:rowOff>
    </xdr:to>
    <xdr:cxnSp macro="">
      <xdr:nvCxnSpPr>
        <xdr:cNvPr id="472" name="直線コネクタ 471">
          <a:extLst>
            <a:ext uri="{FF2B5EF4-FFF2-40B4-BE49-F238E27FC236}">
              <a16:creationId xmlns:a16="http://schemas.microsoft.com/office/drawing/2014/main" id="{00000000-0008-0000-0F00-0000D8010000}"/>
            </a:ext>
          </a:extLst>
        </xdr:cNvPr>
        <xdr:cNvCxnSpPr/>
      </xdr:nvCxnSpPr>
      <xdr:spPr>
        <a:xfrm flipV="1">
          <a:off x="14592300" y="14134556"/>
          <a:ext cx="889000" cy="127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152219</xdr:rowOff>
    </xdr:from>
    <xdr:to>
      <xdr:col>72</xdr:col>
      <xdr:colOff>38100</xdr:colOff>
      <xdr:row>83</xdr:row>
      <xdr:rowOff>82369</xdr:rowOff>
    </xdr:to>
    <xdr:sp macro="" textlink="">
      <xdr:nvSpPr>
        <xdr:cNvPr id="473" name="楕円 472">
          <a:extLst>
            <a:ext uri="{FF2B5EF4-FFF2-40B4-BE49-F238E27FC236}">
              <a16:creationId xmlns:a16="http://schemas.microsoft.com/office/drawing/2014/main" id="{00000000-0008-0000-0F00-0000D9010000}"/>
            </a:ext>
          </a:extLst>
        </xdr:cNvPr>
        <xdr:cNvSpPr/>
      </xdr:nvSpPr>
      <xdr:spPr>
        <a:xfrm>
          <a:off x="13652500" y="14211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31569</xdr:rowOff>
    </xdr:from>
    <xdr:to>
      <xdr:col>76</xdr:col>
      <xdr:colOff>114300</xdr:colOff>
      <xdr:row>83</xdr:row>
      <xdr:rowOff>31569</xdr:rowOff>
    </xdr:to>
    <xdr:cxnSp macro="">
      <xdr:nvCxnSpPr>
        <xdr:cNvPr id="474" name="直線コネクタ 473">
          <a:extLst>
            <a:ext uri="{FF2B5EF4-FFF2-40B4-BE49-F238E27FC236}">
              <a16:creationId xmlns:a16="http://schemas.microsoft.com/office/drawing/2014/main" id="{00000000-0008-0000-0F00-0000DA010000}"/>
            </a:ext>
          </a:extLst>
        </xdr:cNvPr>
        <xdr:cNvCxnSpPr/>
      </xdr:nvCxnSpPr>
      <xdr:spPr>
        <a:xfrm>
          <a:off x="13703300" y="1426191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126093</xdr:rowOff>
    </xdr:from>
    <xdr:to>
      <xdr:col>67</xdr:col>
      <xdr:colOff>101600</xdr:colOff>
      <xdr:row>83</xdr:row>
      <xdr:rowOff>56243</xdr:rowOff>
    </xdr:to>
    <xdr:sp macro="" textlink="">
      <xdr:nvSpPr>
        <xdr:cNvPr id="475" name="楕円 474">
          <a:extLst>
            <a:ext uri="{FF2B5EF4-FFF2-40B4-BE49-F238E27FC236}">
              <a16:creationId xmlns:a16="http://schemas.microsoft.com/office/drawing/2014/main" id="{00000000-0008-0000-0F00-0000DB010000}"/>
            </a:ext>
          </a:extLst>
        </xdr:cNvPr>
        <xdr:cNvSpPr/>
      </xdr:nvSpPr>
      <xdr:spPr>
        <a:xfrm>
          <a:off x="12763500" y="14184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5443</xdr:rowOff>
    </xdr:from>
    <xdr:to>
      <xdr:col>71</xdr:col>
      <xdr:colOff>177800</xdr:colOff>
      <xdr:row>83</xdr:row>
      <xdr:rowOff>31569</xdr:rowOff>
    </xdr:to>
    <xdr:cxnSp macro="">
      <xdr:nvCxnSpPr>
        <xdr:cNvPr id="476" name="直線コネクタ 475">
          <a:extLst>
            <a:ext uri="{FF2B5EF4-FFF2-40B4-BE49-F238E27FC236}">
              <a16:creationId xmlns:a16="http://schemas.microsoft.com/office/drawing/2014/main" id="{00000000-0008-0000-0F00-0000DC010000}"/>
            </a:ext>
          </a:extLst>
        </xdr:cNvPr>
        <xdr:cNvCxnSpPr/>
      </xdr:nvCxnSpPr>
      <xdr:spPr>
        <a:xfrm>
          <a:off x="12814300" y="14235793"/>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107785</xdr:rowOff>
    </xdr:from>
    <xdr:ext cx="405111" cy="259045"/>
    <xdr:sp macro="" textlink="">
      <xdr:nvSpPr>
        <xdr:cNvPr id="477" name="n_1aveValue【消防施設】&#10;有形固定資産減価償却率">
          <a:extLst>
            <a:ext uri="{FF2B5EF4-FFF2-40B4-BE49-F238E27FC236}">
              <a16:creationId xmlns:a16="http://schemas.microsoft.com/office/drawing/2014/main" id="{00000000-0008-0000-0F00-0000DD010000}"/>
            </a:ext>
          </a:extLst>
        </xdr:cNvPr>
        <xdr:cNvSpPr txBox="1"/>
      </xdr:nvSpPr>
      <xdr:spPr>
        <a:xfrm>
          <a:off x="15266044" y="14338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75128</xdr:rowOff>
    </xdr:from>
    <xdr:ext cx="405111" cy="259045"/>
    <xdr:sp macro="" textlink="">
      <xdr:nvSpPr>
        <xdr:cNvPr id="478" name="n_2aveValue【消防施設】&#10;有形固定資産減価償却率">
          <a:extLst>
            <a:ext uri="{FF2B5EF4-FFF2-40B4-BE49-F238E27FC236}">
              <a16:creationId xmlns:a16="http://schemas.microsoft.com/office/drawing/2014/main" id="{00000000-0008-0000-0F00-0000DE010000}"/>
            </a:ext>
          </a:extLst>
        </xdr:cNvPr>
        <xdr:cNvSpPr txBox="1"/>
      </xdr:nvSpPr>
      <xdr:spPr>
        <a:xfrm>
          <a:off x="14389744" y="14305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61340</xdr:rowOff>
    </xdr:from>
    <xdr:ext cx="405111" cy="259045"/>
    <xdr:sp macro="" textlink="">
      <xdr:nvSpPr>
        <xdr:cNvPr id="479" name="n_3aveValue【消防施設】&#10;有形固定資産減価償却率">
          <a:extLst>
            <a:ext uri="{FF2B5EF4-FFF2-40B4-BE49-F238E27FC236}">
              <a16:creationId xmlns:a16="http://schemas.microsoft.com/office/drawing/2014/main" id="{00000000-0008-0000-0F00-0000DF010000}"/>
            </a:ext>
          </a:extLst>
        </xdr:cNvPr>
        <xdr:cNvSpPr txBox="1"/>
      </xdr:nvSpPr>
      <xdr:spPr>
        <a:xfrm>
          <a:off x="13500744" y="13948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57166</xdr:rowOff>
    </xdr:from>
    <xdr:ext cx="405111" cy="259045"/>
    <xdr:sp macro="" textlink="">
      <xdr:nvSpPr>
        <xdr:cNvPr id="480" name="n_4aveValue【消防施設】&#10;有形固定資産減価償却率">
          <a:extLst>
            <a:ext uri="{FF2B5EF4-FFF2-40B4-BE49-F238E27FC236}">
              <a16:creationId xmlns:a16="http://schemas.microsoft.com/office/drawing/2014/main" id="{00000000-0008-0000-0F00-0000E0010000}"/>
            </a:ext>
          </a:extLst>
        </xdr:cNvPr>
        <xdr:cNvSpPr txBox="1"/>
      </xdr:nvSpPr>
      <xdr:spPr>
        <a:xfrm>
          <a:off x="12611744" y="14287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142983</xdr:rowOff>
    </xdr:from>
    <xdr:ext cx="405111" cy="259045"/>
    <xdr:sp macro="" textlink="">
      <xdr:nvSpPr>
        <xdr:cNvPr id="481" name="n_1mainValue【消防施設】&#10;有形固定資産減価償却率">
          <a:extLst>
            <a:ext uri="{FF2B5EF4-FFF2-40B4-BE49-F238E27FC236}">
              <a16:creationId xmlns:a16="http://schemas.microsoft.com/office/drawing/2014/main" id="{00000000-0008-0000-0F00-0000E1010000}"/>
            </a:ext>
          </a:extLst>
        </xdr:cNvPr>
        <xdr:cNvSpPr txBox="1"/>
      </xdr:nvSpPr>
      <xdr:spPr>
        <a:xfrm>
          <a:off x="15266044" y="13858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98896</xdr:rowOff>
    </xdr:from>
    <xdr:ext cx="405111" cy="259045"/>
    <xdr:sp macro="" textlink="">
      <xdr:nvSpPr>
        <xdr:cNvPr id="482" name="n_2mainValue【消防施設】&#10;有形固定資産減価償却率">
          <a:extLst>
            <a:ext uri="{FF2B5EF4-FFF2-40B4-BE49-F238E27FC236}">
              <a16:creationId xmlns:a16="http://schemas.microsoft.com/office/drawing/2014/main" id="{00000000-0008-0000-0F00-0000E2010000}"/>
            </a:ext>
          </a:extLst>
        </xdr:cNvPr>
        <xdr:cNvSpPr txBox="1"/>
      </xdr:nvSpPr>
      <xdr:spPr>
        <a:xfrm>
          <a:off x="14389744" y="13986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73496</xdr:rowOff>
    </xdr:from>
    <xdr:ext cx="405111" cy="259045"/>
    <xdr:sp macro="" textlink="">
      <xdr:nvSpPr>
        <xdr:cNvPr id="483" name="n_3mainValue【消防施設】&#10;有形固定資産減価償却率">
          <a:extLst>
            <a:ext uri="{FF2B5EF4-FFF2-40B4-BE49-F238E27FC236}">
              <a16:creationId xmlns:a16="http://schemas.microsoft.com/office/drawing/2014/main" id="{00000000-0008-0000-0F00-0000E3010000}"/>
            </a:ext>
          </a:extLst>
        </xdr:cNvPr>
        <xdr:cNvSpPr txBox="1"/>
      </xdr:nvSpPr>
      <xdr:spPr>
        <a:xfrm>
          <a:off x="13500744" y="14303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72770</xdr:rowOff>
    </xdr:from>
    <xdr:ext cx="405111" cy="259045"/>
    <xdr:sp macro="" textlink="">
      <xdr:nvSpPr>
        <xdr:cNvPr id="484" name="n_4mainValue【消防施設】&#10;有形固定資産減価償却率">
          <a:extLst>
            <a:ext uri="{FF2B5EF4-FFF2-40B4-BE49-F238E27FC236}">
              <a16:creationId xmlns:a16="http://schemas.microsoft.com/office/drawing/2014/main" id="{00000000-0008-0000-0F00-0000E4010000}"/>
            </a:ext>
          </a:extLst>
        </xdr:cNvPr>
        <xdr:cNvSpPr txBox="1"/>
      </xdr:nvSpPr>
      <xdr:spPr>
        <a:xfrm>
          <a:off x="12611744" y="1396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85" name="正方形/長方形 484">
          <a:extLst>
            <a:ext uri="{FF2B5EF4-FFF2-40B4-BE49-F238E27FC236}">
              <a16:creationId xmlns:a16="http://schemas.microsoft.com/office/drawing/2014/main" id="{00000000-0008-0000-0F00-0000E501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86" name="正方形/長方形 485">
          <a:extLst>
            <a:ext uri="{FF2B5EF4-FFF2-40B4-BE49-F238E27FC236}">
              <a16:creationId xmlns:a16="http://schemas.microsoft.com/office/drawing/2014/main" id="{00000000-0008-0000-0F00-0000E601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87" name="正方形/長方形 486">
          <a:extLst>
            <a:ext uri="{FF2B5EF4-FFF2-40B4-BE49-F238E27FC236}">
              <a16:creationId xmlns:a16="http://schemas.microsoft.com/office/drawing/2014/main" id="{00000000-0008-0000-0F00-0000E701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88" name="正方形/長方形 487">
          <a:extLst>
            <a:ext uri="{FF2B5EF4-FFF2-40B4-BE49-F238E27FC236}">
              <a16:creationId xmlns:a16="http://schemas.microsoft.com/office/drawing/2014/main" id="{00000000-0008-0000-0F00-0000E801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89" name="正方形/長方形 488">
          <a:extLst>
            <a:ext uri="{FF2B5EF4-FFF2-40B4-BE49-F238E27FC236}">
              <a16:creationId xmlns:a16="http://schemas.microsoft.com/office/drawing/2014/main" id="{00000000-0008-0000-0F00-0000E901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90" name="正方形/長方形 489">
          <a:extLst>
            <a:ext uri="{FF2B5EF4-FFF2-40B4-BE49-F238E27FC236}">
              <a16:creationId xmlns:a16="http://schemas.microsoft.com/office/drawing/2014/main" id="{00000000-0008-0000-0F00-0000EA01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91" name="正方形/長方形 490">
          <a:extLst>
            <a:ext uri="{FF2B5EF4-FFF2-40B4-BE49-F238E27FC236}">
              <a16:creationId xmlns:a16="http://schemas.microsoft.com/office/drawing/2014/main" id="{00000000-0008-0000-0F00-0000EB01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92" name="正方形/長方形 491">
          <a:extLst>
            <a:ext uri="{FF2B5EF4-FFF2-40B4-BE49-F238E27FC236}">
              <a16:creationId xmlns:a16="http://schemas.microsoft.com/office/drawing/2014/main" id="{00000000-0008-0000-0F00-0000EC01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93" name="テキスト ボックス 492">
          <a:extLst>
            <a:ext uri="{FF2B5EF4-FFF2-40B4-BE49-F238E27FC236}">
              <a16:creationId xmlns:a16="http://schemas.microsoft.com/office/drawing/2014/main" id="{00000000-0008-0000-0F00-0000ED01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94" name="直線コネクタ 493">
          <a:extLst>
            <a:ext uri="{FF2B5EF4-FFF2-40B4-BE49-F238E27FC236}">
              <a16:creationId xmlns:a16="http://schemas.microsoft.com/office/drawing/2014/main" id="{00000000-0008-0000-0F00-0000EE01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495" name="直線コネクタ 494">
          <a:extLst>
            <a:ext uri="{FF2B5EF4-FFF2-40B4-BE49-F238E27FC236}">
              <a16:creationId xmlns:a16="http://schemas.microsoft.com/office/drawing/2014/main" id="{00000000-0008-0000-0F00-0000EF01000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496" name="テキスト ボックス 495">
          <a:extLst>
            <a:ext uri="{FF2B5EF4-FFF2-40B4-BE49-F238E27FC236}">
              <a16:creationId xmlns:a16="http://schemas.microsoft.com/office/drawing/2014/main" id="{00000000-0008-0000-0F00-0000F001000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497" name="直線コネクタ 496">
          <a:extLst>
            <a:ext uri="{FF2B5EF4-FFF2-40B4-BE49-F238E27FC236}">
              <a16:creationId xmlns:a16="http://schemas.microsoft.com/office/drawing/2014/main" id="{00000000-0008-0000-0F00-0000F101000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498" name="テキスト ボックス 497">
          <a:extLst>
            <a:ext uri="{FF2B5EF4-FFF2-40B4-BE49-F238E27FC236}">
              <a16:creationId xmlns:a16="http://schemas.microsoft.com/office/drawing/2014/main" id="{00000000-0008-0000-0F00-0000F2010000}"/>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499" name="直線コネクタ 498">
          <a:extLst>
            <a:ext uri="{FF2B5EF4-FFF2-40B4-BE49-F238E27FC236}">
              <a16:creationId xmlns:a16="http://schemas.microsoft.com/office/drawing/2014/main" id="{00000000-0008-0000-0F00-0000F301000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500" name="テキスト ボックス 499">
          <a:extLst>
            <a:ext uri="{FF2B5EF4-FFF2-40B4-BE49-F238E27FC236}">
              <a16:creationId xmlns:a16="http://schemas.microsoft.com/office/drawing/2014/main" id="{00000000-0008-0000-0F00-0000F4010000}"/>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501" name="直線コネクタ 500">
          <a:extLst>
            <a:ext uri="{FF2B5EF4-FFF2-40B4-BE49-F238E27FC236}">
              <a16:creationId xmlns:a16="http://schemas.microsoft.com/office/drawing/2014/main" id="{00000000-0008-0000-0F00-0000F5010000}"/>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502" name="テキスト ボックス 501">
          <a:extLst>
            <a:ext uri="{FF2B5EF4-FFF2-40B4-BE49-F238E27FC236}">
              <a16:creationId xmlns:a16="http://schemas.microsoft.com/office/drawing/2014/main" id="{00000000-0008-0000-0F00-0000F6010000}"/>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503" name="直線コネクタ 502">
          <a:extLst>
            <a:ext uri="{FF2B5EF4-FFF2-40B4-BE49-F238E27FC236}">
              <a16:creationId xmlns:a16="http://schemas.microsoft.com/office/drawing/2014/main" id="{00000000-0008-0000-0F00-0000F7010000}"/>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91820</xdr:rowOff>
    </xdr:from>
    <xdr:ext cx="531299" cy="259045"/>
    <xdr:sp macro="" textlink="">
      <xdr:nvSpPr>
        <xdr:cNvPr id="504" name="テキスト ボックス 503">
          <a:extLst>
            <a:ext uri="{FF2B5EF4-FFF2-40B4-BE49-F238E27FC236}">
              <a16:creationId xmlns:a16="http://schemas.microsoft.com/office/drawing/2014/main" id="{00000000-0008-0000-0F00-0000F8010000}"/>
            </a:ext>
          </a:extLst>
        </xdr:cNvPr>
        <xdr:cNvSpPr txBox="1"/>
      </xdr:nvSpPr>
      <xdr:spPr>
        <a:xfrm>
          <a:off x="17756701" y="1346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505" name="直線コネクタ 504">
          <a:extLst>
            <a:ext uri="{FF2B5EF4-FFF2-40B4-BE49-F238E27FC236}">
              <a16:creationId xmlns:a16="http://schemas.microsoft.com/office/drawing/2014/main" id="{00000000-0008-0000-0F00-0000F901000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108148</xdr:rowOff>
    </xdr:from>
    <xdr:ext cx="531299" cy="259045"/>
    <xdr:sp macro="" textlink="">
      <xdr:nvSpPr>
        <xdr:cNvPr id="506" name="テキスト ボックス 505">
          <a:extLst>
            <a:ext uri="{FF2B5EF4-FFF2-40B4-BE49-F238E27FC236}">
              <a16:creationId xmlns:a16="http://schemas.microsoft.com/office/drawing/2014/main" id="{00000000-0008-0000-0F00-0000FA010000}"/>
            </a:ext>
          </a:extLst>
        </xdr:cNvPr>
        <xdr:cNvSpPr txBox="1"/>
      </xdr:nvSpPr>
      <xdr:spPr>
        <a:xfrm>
          <a:off x="17756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07" name="直線コネクタ 506">
          <a:extLst>
            <a:ext uri="{FF2B5EF4-FFF2-40B4-BE49-F238E27FC236}">
              <a16:creationId xmlns:a16="http://schemas.microsoft.com/office/drawing/2014/main" id="{00000000-0008-0000-0F00-0000FB01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124477</xdr:rowOff>
    </xdr:from>
    <xdr:ext cx="531299" cy="259045"/>
    <xdr:sp macro="" textlink="">
      <xdr:nvSpPr>
        <xdr:cNvPr id="508" name="テキスト ボックス 507">
          <a:extLst>
            <a:ext uri="{FF2B5EF4-FFF2-40B4-BE49-F238E27FC236}">
              <a16:creationId xmlns:a16="http://schemas.microsoft.com/office/drawing/2014/main" id="{00000000-0008-0000-0F00-0000FC010000}"/>
            </a:ext>
          </a:extLst>
        </xdr:cNvPr>
        <xdr:cNvSpPr txBox="1"/>
      </xdr:nvSpPr>
      <xdr:spPr>
        <a:xfrm>
          <a:off x="17756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09" name="【消防施設】&#10;一人当たり面積グラフ枠">
          <a:extLst>
            <a:ext uri="{FF2B5EF4-FFF2-40B4-BE49-F238E27FC236}">
              <a16:creationId xmlns:a16="http://schemas.microsoft.com/office/drawing/2014/main" id="{00000000-0008-0000-0F00-0000FD01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96447</xdr:rowOff>
    </xdr:from>
    <xdr:to>
      <xdr:col>116</xdr:col>
      <xdr:colOff>62864</xdr:colOff>
      <xdr:row>86</xdr:row>
      <xdr:rowOff>167966</xdr:rowOff>
    </xdr:to>
    <xdr:cxnSp macro="">
      <xdr:nvCxnSpPr>
        <xdr:cNvPr id="510" name="直線コネクタ 509">
          <a:extLst>
            <a:ext uri="{FF2B5EF4-FFF2-40B4-BE49-F238E27FC236}">
              <a16:creationId xmlns:a16="http://schemas.microsoft.com/office/drawing/2014/main" id="{00000000-0008-0000-0F00-0000FE010000}"/>
            </a:ext>
          </a:extLst>
        </xdr:cNvPr>
        <xdr:cNvCxnSpPr/>
      </xdr:nvCxnSpPr>
      <xdr:spPr>
        <a:xfrm flipV="1">
          <a:off x="22160864" y="13298097"/>
          <a:ext cx="0" cy="1614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87</xdr:row>
      <xdr:rowOff>7165</xdr:rowOff>
    </xdr:from>
    <xdr:ext cx="469744" cy="259045"/>
    <xdr:sp macro="" textlink="">
      <xdr:nvSpPr>
        <xdr:cNvPr id="511" name="【消防施設】&#10;一人当たり面積最小値テキスト">
          <a:extLst>
            <a:ext uri="{FF2B5EF4-FFF2-40B4-BE49-F238E27FC236}">
              <a16:creationId xmlns:a16="http://schemas.microsoft.com/office/drawing/2014/main" id="{00000000-0008-0000-0F00-0000FF010000}"/>
            </a:ext>
          </a:extLst>
        </xdr:cNvPr>
        <xdr:cNvSpPr txBox="1"/>
      </xdr:nvSpPr>
      <xdr:spPr>
        <a:xfrm>
          <a:off x="22199600" y="14923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167966</xdr:rowOff>
    </xdr:from>
    <xdr:to>
      <xdr:col>116</xdr:col>
      <xdr:colOff>152400</xdr:colOff>
      <xdr:row>86</xdr:row>
      <xdr:rowOff>167966</xdr:rowOff>
    </xdr:to>
    <xdr:cxnSp macro="">
      <xdr:nvCxnSpPr>
        <xdr:cNvPr id="512" name="直線コネクタ 511">
          <a:extLst>
            <a:ext uri="{FF2B5EF4-FFF2-40B4-BE49-F238E27FC236}">
              <a16:creationId xmlns:a16="http://schemas.microsoft.com/office/drawing/2014/main" id="{00000000-0008-0000-0F00-000000020000}"/>
            </a:ext>
          </a:extLst>
        </xdr:cNvPr>
        <xdr:cNvCxnSpPr/>
      </xdr:nvCxnSpPr>
      <xdr:spPr>
        <a:xfrm>
          <a:off x="22072600" y="14912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43124</xdr:rowOff>
    </xdr:from>
    <xdr:ext cx="534377" cy="259045"/>
    <xdr:sp macro="" textlink="">
      <xdr:nvSpPr>
        <xdr:cNvPr id="513" name="【消防施設】&#10;一人当たり面積最大値テキスト">
          <a:extLst>
            <a:ext uri="{FF2B5EF4-FFF2-40B4-BE49-F238E27FC236}">
              <a16:creationId xmlns:a16="http://schemas.microsoft.com/office/drawing/2014/main" id="{00000000-0008-0000-0F00-000001020000}"/>
            </a:ext>
          </a:extLst>
        </xdr:cNvPr>
        <xdr:cNvSpPr txBox="1"/>
      </xdr:nvSpPr>
      <xdr:spPr>
        <a:xfrm>
          <a:off x="22199600" y="13073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96447</xdr:rowOff>
    </xdr:from>
    <xdr:to>
      <xdr:col>116</xdr:col>
      <xdr:colOff>152400</xdr:colOff>
      <xdr:row>77</xdr:row>
      <xdr:rowOff>96447</xdr:rowOff>
    </xdr:to>
    <xdr:cxnSp macro="">
      <xdr:nvCxnSpPr>
        <xdr:cNvPr id="514" name="直線コネクタ 513">
          <a:extLst>
            <a:ext uri="{FF2B5EF4-FFF2-40B4-BE49-F238E27FC236}">
              <a16:creationId xmlns:a16="http://schemas.microsoft.com/office/drawing/2014/main" id="{00000000-0008-0000-0F00-000002020000}"/>
            </a:ext>
          </a:extLst>
        </xdr:cNvPr>
        <xdr:cNvCxnSpPr/>
      </xdr:nvCxnSpPr>
      <xdr:spPr>
        <a:xfrm>
          <a:off x="22072600" y="13298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96065</xdr:rowOff>
    </xdr:from>
    <xdr:ext cx="469744" cy="259045"/>
    <xdr:sp macro="" textlink="">
      <xdr:nvSpPr>
        <xdr:cNvPr id="515" name="【消防施設】&#10;一人当たり面積平均値テキスト">
          <a:extLst>
            <a:ext uri="{FF2B5EF4-FFF2-40B4-BE49-F238E27FC236}">
              <a16:creationId xmlns:a16="http://schemas.microsoft.com/office/drawing/2014/main" id="{00000000-0008-0000-0F00-000003020000}"/>
            </a:ext>
          </a:extLst>
        </xdr:cNvPr>
        <xdr:cNvSpPr txBox="1"/>
      </xdr:nvSpPr>
      <xdr:spPr>
        <a:xfrm>
          <a:off x="22199600" y="146693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73188</xdr:rowOff>
    </xdr:from>
    <xdr:to>
      <xdr:col>116</xdr:col>
      <xdr:colOff>114300</xdr:colOff>
      <xdr:row>87</xdr:row>
      <xdr:rowOff>3338</xdr:rowOff>
    </xdr:to>
    <xdr:sp macro="" textlink="">
      <xdr:nvSpPr>
        <xdr:cNvPr id="516" name="フローチャート: 判断 515">
          <a:extLst>
            <a:ext uri="{FF2B5EF4-FFF2-40B4-BE49-F238E27FC236}">
              <a16:creationId xmlns:a16="http://schemas.microsoft.com/office/drawing/2014/main" id="{00000000-0008-0000-0F00-000004020000}"/>
            </a:ext>
          </a:extLst>
        </xdr:cNvPr>
        <xdr:cNvSpPr/>
      </xdr:nvSpPr>
      <xdr:spPr>
        <a:xfrm>
          <a:off x="22110700" y="14817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76454</xdr:rowOff>
    </xdr:from>
    <xdr:to>
      <xdr:col>112</xdr:col>
      <xdr:colOff>38100</xdr:colOff>
      <xdr:row>87</xdr:row>
      <xdr:rowOff>6604</xdr:rowOff>
    </xdr:to>
    <xdr:sp macro="" textlink="">
      <xdr:nvSpPr>
        <xdr:cNvPr id="517" name="フローチャート: 判断 516">
          <a:extLst>
            <a:ext uri="{FF2B5EF4-FFF2-40B4-BE49-F238E27FC236}">
              <a16:creationId xmlns:a16="http://schemas.microsoft.com/office/drawing/2014/main" id="{00000000-0008-0000-0F00-000005020000}"/>
            </a:ext>
          </a:extLst>
        </xdr:cNvPr>
        <xdr:cNvSpPr/>
      </xdr:nvSpPr>
      <xdr:spPr>
        <a:xfrm>
          <a:off x="21272500" y="1482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80699</xdr:rowOff>
    </xdr:from>
    <xdr:to>
      <xdr:col>107</xdr:col>
      <xdr:colOff>101600</xdr:colOff>
      <xdr:row>87</xdr:row>
      <xdr:rowOff>10849</xdr:rowOff>
    </xdr:to>
    <xdr:sp macro="" textlink="">
      <xdr:nvSpPr>
        <xdr:cNvPr id="518" name="フローチャート: 判断 517">
          <a:extLst>
            <a:ext uri="{FF2B5EF4-FFF2-40B4-BE49-F238E27FC236}">
              <a16:creationId xmlns:a16="http://schemas.microsoft.com/office/drawing/2014/main" id="{00000000-0008-0000-0F00-000006020000}"/>
            </a:ext>
          </a:extLst>
        </xdr:cNvPr>
        <xdr:cNvSpPr/>
      </xdr:nvSpPr>
      <xdr:spPr>
        <a:xfrm>
          <a:off x="20383500" y="1482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81353</xdr:rowOff>
    </xdr:from>
    <xdr:to>
      <xdr:col>102</xdr:col>
      <xdr:colOff>165100</xdr:colOff>
      <xdr:row>87</xdr:row>
      <xdr:rowOff>11503</xdr:rowOff>
    </xdr:to>
    <xdr:sp macro="" textlink="">
      <xdr:nvSpPr>
        <xdr:cNvPr id="519" name="フローチャート: 判断 518">
          <a:extLst>
            <a:ext uri="{FF2B5EF4-FFF2-40B4-BE49-F238E27FC236}">
              <a16:creationId xmlns:a16="http://schemas.microsoft.com/office/drawing/2014/main" id="{00000000-0008-0000-0F00-000007020000}"/>
            </a:ext>
          </a:extLst>
        </xdr:cNvPr>
        <xdr:cNvSpPr/>
      </xdr:nvSpPr>
      <xdr:spPr>
        <a:xfrm>
          <a:off x="19494500" y="14826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86251</xdr:rowOff>
    </xdr:from>
    <xdr:to>
      <xdr:col>98</xdr:col>
      <xdr:colOff>38100</xdr:colOff>
      <xdr:row>87</xdr:row>
      <xdr:rowOff>16401</xdr:rowOff>
    </xdr:to>
    <xdr:sp macro="" textlink="">
      <xdr:nvSpPr>
        <xdr:cNvPr id="520" name="フローチャート: 判断 519">
          <a:extLst>
            <a:ext uri="{FF2B5EF4-FFF2-40B4-BE49-F238E27FC236}">
              <a16:creationId xmlns:a16="http://schemas.microsoft.com/office/drawing/2014/main" id="{00000000-0008-0000-0F00-000008020000}"/>
            </a:ext>
          </a:extLst>
        </xdr:cNvPr>
        <xdr:cNvSpPr/>
      </xdr:nvSpPr>
      <xdr:spPr>
        <a:xfrm>
          <a:off x="18605500" y="14830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21" name="テキスト ボックス 520">
          <a:extLst>
            <a:ext uri="{FF2B5EF4-FFF2-40B4-BE49-F238E27FC236}">
              <a16:creationId xmlns:a16="http://schemas.microsoft.com/office/drawing/2014/main" id="{00000000-0008-0000-0F00-000009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22" name="テキスト ボックス 521">
          <a:extLst>
            <a:ext uri="{FF2B5EF4-FFF2-40B4-BE49-F238E27FC236}">
              <a16:creationId xmlns:a16="http://schemas.microsoft.com/office/drawing/2014/main" id="{00000000-0008-0000-0F00-00000A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23" name="テキスト ボックス 522">
          <a:extLst>
            <a:ext uri="{FF2B5EF4-FFF2-40B4-BE49-F238E27FC236}">
              <a16:creationId xmlns:a16="http://schemas.microsoft.com/office/drawing/2014/main" id="{00000000-0008-0000-0F00-00000B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24" name="テキスト ボックス 523">
          <a:extLst>
            <a:ext uri="{FF2B5EF4-FFF2-40B4-BE49-F238E27FC236}">
              <a16:creationId xmlns:a16="http://schemas.microsoft.com/office/drawing/2014/main" id="{00000000-0008-0000-0F00-00000C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25" name="テキスト ボックス 524">
          <a:extLst>
            <a:ext uri="{FF2B5EF4-FFF2-40B4-BE49-F238E27FC236}">
              <a16:creationId xmlns:a16="http://schemas.microsoft.com/office/drawing/2014/main" id="{00000000-0008-0000-0F00-00000D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114771</xdr:rowOff>
    </xdr:from>
    <xdr:to>
      <xdr:col>116</xdr:col>
      <xdr:colOff>114300</xdr:colOff>
      <xdr:row>87</xdr:row>
      <xdr:rowOff>44921</xdr:rowOff>
    </xdr:to>
    <xdr:sp macro="" textlink="">
      <xdr:nvSpPr>
        <xdr:cNvPr id="526" name="楕円 525">
          <a:extLst>
            <a:ext uri="{FF2B5EF4-FFF2-40B4-BE49-F238E27FC236}">
              <a16:creationId xmlns:a16="http://schemas.microsoft.com/office/drawing/2014/main" id="{00000000-0008-0000-0F00-00000E020000}"/>
            </a:ext>
          </a:extLst>
        </xdr:cNvPr>
        <xdr:cNvSpPr/>
      </xdr:nvSpPr>
      <xdr:spPr>
        <a:xfrm>
          <a:off x="22110700" y="14859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51615</xdr:rowOff>
    </xdr:from>
    <xdr:ext cx="469744" cy="259045"/>
    <xdr:sp macro="" textlink="">
      <xdr:nvSpPr>
        <xdr:cNvPr id="527" name="【消防施設】&#10;一人当たり面積該当値テキスト">
          <a:extLst>
            <a:ext uri="{FF2B5EF4-FFF2-40B4-BE49-F238E27FC236}">
              <a16:creationId xmlns:a16="http://schemas.microsoft.com/office/drawing/2014/main" id="{00000000-0008-0000-0F00-00000F020000}"/>
            </a:ext>
          </a:extLst>
        </xdr:cNvPr>
        <xdr:cNvSpPr txBox="1"/>
      </xdr:nvSpPr>
      <xdr:spPr>
        <a:xfrm>
          <a:off x="22199600" y="14796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114880</xdr:rowOff>
    </xdr:from>
    <xdr:to>
      <xdr:col>112</xdr:col>
      <xdr:colOff>38100</xdr:colOff>
      <xdr:row>87</xdr:row>
      <xdr:rowOff>45030</xdr:rowOff>
    </xdr:to>
    <xdr:sp macro="" textlink="">
      <xdr:nvSpPr>
        <xdr:cNvPr id="528" name="楕円 527">
          <a:extLst>
            <a:ext uri="{FF2B5EF4-FFF2-40B4-BE49-F238E27FC236}">
              <a16:creationId xmlns:a16="http://schemas.microsoft.com/office/drawing/2014/main" id="{00000000-0008-0000-0F00-000010020000}"/>
            </a:ext>
          </a:extLst>
        </xdr:cNvPr>
        <xdr:cNvSpPr/>
      </xdr:nvSpPr>
      <xdr:spPr>
        <a:xfrm>
          <a:off x="21272500" y="1485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165571</xdr:rowOff>
    </xdr:from>
    <xdr:to>
      <xdr:col>116</xdr:col>
      <xdr:colOff>63500</xdr:colOff>
      <xdr:row>86</xdr:row>
      <xdr:rowOff>165680</xdr:rowOff>
    </xdr:to>
    <xdr:cxnSp macro="">
      <xdr:nvCxnSpPr>
        <xdr:cNvPr id="529" name="直線コネクタ 528">
          <a:extLst>
            <a:ext uri="{FF2B5EF4-FFF2-40B4-BE49-F238E27FC236}">
              <a16:creationId xmlns:a16="http://schemas.microsoft.com/office/drawing/2014/main" id="{00000000-0008-0000-0F00-000011020000}"/>
            </a:ext>
          </a:extLst>
        </xdr:cNvPr>
        <xdr:cNvCxnSpPr/>
      </xdr:nvCxnSpPr>
      <xdr:spPr>
        <a:xfrm flipV="1">
          <a:off x="21323300" y="14910271"/>
          <a:ext cx="838200" cy="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79175</xdr:rowOff>
    </xdr:from>
    <xdr:to>
      <xdr:col>107</xdr:col>
      <xdr:colOff>101600</xdr:colOff>
      <xdr:row>87</xdr:row>
      <xdr:rowOff>9325</xdr:rowOff>
    </xdr:to>
    <xdr:sp macro="" textlink="">
      <xdr:nvSpPr>
        <xdr:cNvPr id="530" name="楕円 529">
          <a:extLst>
            <a:ext uri="{FF2B5EF4-FFF2-40B4-BE49-F238E27FC236}">
              <a16:creationId xmlns:a16="http://schemas.microsoft.com/office/drawing/2014/main" id="{00000000-0008-0000-0F00-000012020000}"/>
            </a:ext>
          </a:extLst>
        </xdr:cNvPr>
        <xdr:cNvSpPr/>
      </xdr:nvSpPr>
      <xdr:spPr>
        <a:xfrm>
          <a:off x="20383500" y="1482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129975</xdr:rowOff>
    </xdr:from>
    <xdr:to>
      <xdr:col>111</xdr:col>
      <xdr:colOff>177800</xdr:colOff>
      <xdr:row>86</xdr:row>
      <xdr:rowOff>165680</xdr:rowOff>
    </xdr:to>
    <xdr:cxnSp macro="">
      <xdr:nvCxnSpPr>
        <xdr:cNvPr id="531" name="直線コネクタ 530">
          <a:extLst>
            <a:ext uri="{FF2B5EF4-FFF2-40B4-BE49-F238E27FC236}">
              <a16:creationId xmlns:a16="http://schemas.microsoft.com/office/drawing/2014/main" id="{00000000-0008-0000-0F00-000013020000}"/>
            </a:ext>
          </a:extLst>
        </xdr:cNvPr>
        <xdr:cNvCxnSpPr/>
      </xdr:nvCxnSpPr>
      <xdr:spPr>
        <a:xfrm>
          <a:off x="20434300" y="14874675"/>
          <a:ext cx="889000" cy="35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82006</xdr:rowOff>
    </xdr:from>
    <xdr:to>
      <xdr:col>102</xdr:col>
      <xdr:colOff>165100</xdr:colOff>
      <xdr:row>87</xdr:row>
      <xdr:rowOff>12156</xdr:rowOff>
    </xdr:to>
    <xdr:sp macro="" textlink="">
      <xdr:nvSpPr>
        <xdr:cNvPr id="532" name="楕円 531">
          <a:extLst>
            <a:ext uri="{FF2B5EF4-FFF2-40B4-BE49-F238E27FC236}">
              <a16:creationId xmlns:a16="http://schemas.microsoft.com/office/drawing/2014/main" id="{00000000-0008-0000-0F00-000014020000}"/>
            </a:ext>
          </a:extLst>
        </xdr:cNvPr>
        <xdr:cNvSpPr/>
      </xdr:nvSpPr>
      <xdr:spPr>
        <a:xfrm>
          <a:off x="19494500" y="14826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129975</xdr:rowOff>
    </xdr:from>
    <xdr:to>
      <xdr:col>107</xdr:col>
      <xdr:colOff>50800</xdr:colOff>
      <xdr:row>86</xdr:row>
      <xdr:rowOff>132806</xdr:rowOff>
    </xdr:to>
    <xdr:cxnSp macro="">
      <xdr:nvCxnSpPr>
        <xdr:cNvPr id="533" name="直線コネクタ 532">
          <a:extLst>
            <a:ext uri="{FF2B5EF4-FFF2-40B4-BE49-F238E27FC236}">
              <a16:creationId xmlns:a16="http://schemas.microsoft.com/office/drawing/2014/main" id="{00000000-0008-0000-0F00-000015020000}"/>
            </a:ext>
          </a:extLst>
        </xdr:cNvPr>
        <xdr:cNvCxnSpPr/>
      </xdr:nvCxnSpPr>
      <xdr:spPr>
        <a:xfrm flipV="1">
          <a:off x="19545300" y="14874675"/>
          <a:ext cx="889000" cy="2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84945</xdr:rowOff>
    </xdr:from>
    <xdr:to>
      <xdr:col>98</xdr:col>
      <xdr:colOff>38100</xdr:colOff>
      <xdr:row>87</xdr:row>
      <xdr:rowOff>15095</xdr:rowOff>
    </xdr:to>
    <xdr:sp macro="" textlink="">
      <xdr:nvSpPr>
        <xdr:cNvPr id="534" name="楕円 533">
          <a:extLst>
            <a:ext uri="{FF2B5EF4-FFF2-40B4-BE49-F238E27FC236}">
              <a16:creationId xmlns:a16="http://schemas.microsoft.com/office/drawing/2014/main" id="{00000000-0008-0000-0F00-000016020000}"/>
            </a:ext>
          </a:extLst>
        </xdr:cNvPr>
        <xdr:cNvSpPr/>
      </xdr:nvSpPr>
      <xdr:spPr>
        <a:xfrm>
          <a:off x="18605500" y="14829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132806</xdr:rowOff>
    </xdr:from>
    <xdr:to>
      <xdr:col>102</xdr:col>
      <xdr:colOff>114300</xdr:colOff>
      <xdr:row>86</xdr:row>
      <xdr:rowOff>135745</xdr:rowOff>
    </xdr:to>
    <xdr:cxnSp macro="">
      <xdr:nvCxnSpPr>
        <xdr:cNvPr id="535" name="直線コネクタ 534">
          <a:extLst>
            <a:ext uri="{FF2B5EF4-FFF2-40B4-BE49-F238E27FC236}">
              <a16:creationId xmlns:a16="http://schemas.microsoft.com/office/drawing/2014/main" id="{00000000-0008-0000-0F00-000017020000}"/>
            </a:ext>
          </a:extLst>
        </xdr:cNvPr>
        <xdr:cNvCxnSpPr/>
      </xdr:nvCxnSpPr>
      <xdr:spPr>
        <a:xfrm flipV="1">
          <a:off x="18656300" y="14877506"/>
          <a:ext cx="889000" cy="2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23131</xdr:rowOff>
    </xdr:from>
    <xdr:ext cx="469744" cy="259045"/>
    <xdr:sp macro="" textlink="">
      <xdr:nvSpPr>
        <xdr:cNvPr id="536" name="n_1aveValue【消防施設】&#10;一人当たり面積">
          <a:extLst>
            <a:ext uri="{FF2B5EF4-FFF2-40B4-BE49-F238E27FC236}">
              <a16:creationId xmlns:a16="http://schemas.microsoft.com/office/drawing/2014/main" id="{00000000-0008-0000-0F00-000018020000}"/>
            </a:ext>
          </a:extLst>
        </xdr:cNvPr>
        <xdr:cNvSpPr txBox="1"/>
      </xdr:nvSpPr>
      <xdr:spPr>
        <a:xfrm>
          <a:off x="21075727" y="14596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1976</xdr:rowOff>
    </xdr:from>
    <xdr:ext cx="469744" cy="259045"/>
    <xdr:sp macro="" textlink="">
      <xdr:nvSpPr>
        <xdr:cNvPr id="537" name="n_2aveValue【消防施設】&#10;一人当たり面積">
          <a:extLst>
            <a:ext uri="{FF2B5EF4-FFF2-40B4-BE49-F238E27FC236}">
              <a16:creationId xmlns:a16="http://schemas.microsoft.com/office/drawing/2014/main" id="{00000000-0008-0000-0F00-000019020000}"/>
            </a:ext>
          </a:extLst>
        </xdr:cNvPr>
        <xdr:cNvSpPr txBox="1"/>
      </xdr:nvSpPr>
      <xdr:spPr>
        <a:xfrm>
          <a:off x="20199427" y="14918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28030</xdr:rowOff>
    </xdr:from>
    <xdr:ext cx="469744" cy="259045"/>
    <xdr:sp macro="" textlink="">
      <xdr:nvSpPr>
        <xdr:cNvPr id="538" name="n_3aveValue【消防施設】&#10;一人当たり面積">
          <a:extLst>
            <a:ext uri="{FF2B5EF4-FFF2-40B4-BE49-F238E27FC236}">
              <a16:creationId xmlns:a16="http://schemas.microsoft.com/office/drawing/2014/main" id="{00000000-0008-0000-0F00-00001A020000}"/>
            </a:ext>
          </a:extLst>
        </xdr:cNvPr>
        <xdr:cNvSpPr txBox="1"/>
      </xdr:nvSpPr>
      <xdr:spPr>
        <a:xfrm>
          <a:off x="19310427" y="14601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7528</xdr:rowOff>
    </xdr:from>
    <xdr:ext cx="469744" cy="259045"/>
    <xdr:sp macro="" textlink="">
      <xdr:nvSpPr>
        <xdr:cNvPr id="539" name="n_4aveValue【消防施設】&#10;一人当たり面積">
          <a:extLst>
            <a:ext uri="{FF2B5EF4-FFF2-40B4-BE49-F238E27FC236}">
              <a16:creationId xmlns:a16="http://schemas.microsoft.com/office/drawing/2014/main" id="{00000000-0008-0000-0F00-00001B020000}"/>
            </a:ext>
          </a:extLst>
        </xdr:cNvPr>
        <xdr:cNvSpPr txBox="1"/>
      </xdr:nvSpPr>
      <xdr:spPr>
        <a:xfrm>
          <a:off x="18421427" y="14923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87</xdr:row>
      <xdr:rowOff>36157</xdr:rowOff>
    </xdr:from>
    <xdr:ext cx="469744" cy="259045"/>
    <xdr:sp macro="" textlink="">
      <xdr:nvSpPr>
        <xdr:cNvPr id="540" name="n_1mainValue【消防施設】&#10;一人当たり面積">
          <a:extLst>
            <a:ext uri="{FF2B5EF4-FFF2-40B4-BE49-F238E27FC236}">
              <a16:creationId xmlns:a16="http://schemas.microsoft.com/office/drawing/2014/main" id="{00000000-0008-0000-0F00-00001C020000}"/>
            </a:ext>
          </a:extLst>
        </xdr:cNvPr>
        <xdr:cNvSpPr txBox="1"/>
      </xdr:nvSpPr>
      <xdr:spPr>
        <a:xfrm>
          <a:off x="21075727" y="14952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25852</xdr:rowOff>
    </xdr:from>
    <xdr:ext cx="469744" cy="259045"/>
    <xdr:sp macro="" textlink="">
      <xdr:nvSpPr>
        <xdr:cNvPr id="541" name="n_2mainValue【消防施設】&#10;一人当たり面積">
          <a:extLst>
            <a:ext uri="{FF2B5EF4-FFF2-40B4-BE49-F238E27FC236}">
              <a16:creationId xmlns:a16="http://schemas.microsoft.com/office/drawing/2014/main" id="{00000000-0008-0000-0F00-00001D020000}"/>
            </a:ext>
          </a:extLst>
        </xdr:cNvPr>
        <xdr:cNvSpPr txBox="1"/>
      </xdr:nvSpPr>
      <xdr:spPr>
        <a:xfrm>
          <a:off x="20199427" y="14599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3283</xdr:rowOff>
    </xdr:from>
    <xdr:ext cx="469744" cy="259045"/>
    <xdr:sp macro="" textlink="">
      <xdr:nvSpPr>
        <xdr:cNvPr id="542" name="n_3mainValue【消防施設】&#10;一人当たり面積">
          <a:extLst>
            <a:ext uri="{FF2B5EF4-FFF2-40B4-BE49-F238E27FC236}">
              <a16:creationId xmlns:a16="http://schemas.microsoft.com/office/drawing/2014/main" id="{00000000-0008-0000-0F00-00001E020000}"/>
            </a:ext>
          </a:extLst>
        </xdr:cNvPr>
        <xdr:cNvSpPr txBox="1"/>
      </xdr:nvSpPr>
      <xdr:spPr>
        <a:xfrm>
          <a:off x="19310427" y="14919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31622</xdr:rowOff>
    </xdr:from>
    <xdr:ext cx="469744" cy="259045"/>
    <xdr:sp macro="" textlink="">
      <xdr:nvSpPr>
        <xdr:cNvPr id="543" name="n_4mainValue【消防施設】&#10;一人当たり面積">
          <a:extLst>
            <a:ext uri="{FF2B5EF4-FFF2-40B4-BE49-F238E27FC236}">
              <a16:creationId xmlns:a16="http://schemas.microsoft.com/office/drawing/2014/main" id="{00000000-0008-0000-0F00-00001F020000}"/>
            </a:ext>
          </a:extLst>
        </xdr:cNvPr>
        <xdr:cNvSpPr txBox="1"/>
      </xdr:nvSpPr>
      <xdr:spPr>
        <a:xfrm>
          <a:off x="18421427" y="14604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44" name="正方形/長方形 543">
          <a:extLst>
            <a:ext uri="{FF2B5EF4-FFF2-40B4-BE49-F238E27FC236}">
              <a16:creationId xmlns:a16="http://schemas.microsoft.com/office/drawing/2014/main" id="{00000000-0008-0000-0F00-000020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5" name="正方形/長方形 544">
          <a:extLst>
            <a:ext uri="{FF2B5EF4-FFF2-40B4-BE49-F238E27FC236}">
              <a16:creationId xmlns:a16="http://schemas.microsoft.com/office/drawing/2014/main" id="{00000000-0008-0000-0F00-000021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6" name="正方形/長方形 545">
          <a:extLst>
            <a:ext uri="{FF2B5EF4-FFF2-40B4-BE49-F238E27FC236}">
              <a16:creationId xmlns:a16="http://schemas.microsoft.com/office/drawing/2014/main" id="{00000000-0008-0000-0F00-000022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7" name="正方形/長方形 546">
          <a:extLst>
            <a:ext uri="{FF2B5EF4-FFF2-40B4-BE49-F238E27FC236}">
              <a16:creationId xmlns:a16="http://schemas.microsoft.com/office/drawing/2014/main" id="{00000000-0008-0000-0F00-000023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8" name="正方形/長方形 547">
          <a:extLst>
            <a:ext uri="{FF2B5EF4-FFF2-40B4-BE49-F238E27FC236}">
              <a16:creationId xmlns:a16="http://schemas.microsoft.com/office/drawing/2014/main" id="{00000000-0008-0000-0F00-000024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9" name="正方形/長方形 548">
          <a:extLst>
            <a:ext uri="{FF2B5EF4-FFF2-40B4-BE49-F238E27FC236}">
              <a16:creationId xmlns:a16="http://schemas.microsoft.com/office/drawing/2014/main" id="{00000000-0008-0000-0F00-000025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50" name="正方形/長方形 549">
          <a:extLst>
            <a:ext uri="{FF2B5EF4-FFF2-40B4-BE49-F238E27FC236}">
              <a16:creationId xmlns:a16="http://schemas.microsoft.com/office/drawing/2014/main" id="{00000000-0008-0000-0F00-000026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51" name="正方形/長方形 550">
          <a:extLst>
            <a:ext uri="{FF2B5EF4-FFF2-40B4-BE49-F238E27FC236}">
              <a16:creationId xmlns:a16="http://schemas.microsoft.com/office/drawing/2014/main" id="{00000000-0008-0000-0F00-000027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52" name="テキスト ボックス 551">
          <a:extLst>
            <a:ext uri="{FF2B5EF4-FFF2-40B4-BE49-F238E27FC236}">
              <a16:creationId xmlns:a16="http://schemas.microsoft.com/office/drawing/2014/main" id="{00000000-0008-0000-0F00-000028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53" name="直線コネクタ 552">
          <a:extLst>
            <a:ext uri="{FF2B5EF4-FFF2-40B4-BE49-F238E27FC236}">
              <a16:creationId xmlns:a16="http://schemas.microsoft.com/office/drawing/2014/main" id="{00000000-0008-0000-0F00-000029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4" name="テキスト ボックス 553">
          <a:extLst>
            <a:ext uri="{FF2B5EF4-FFF2-40B4-BE49-F238E27FC236}">
              <a16:creationId xmlns:a16="http://schemas.microsoft.com/office/drawing/2014/main" id="{00000000-0008-0000-0F00-00002A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55" name="直線コネクタ 554">
          <a:extLst>
            <a:ext uri="{FF2B5EF4-FFF2-40B4-BE49-F238E27FC236}">
              <a16:creationId xmlns:a16="http://schemas.microsoft.com/office/drawing/2014/main" id="{00000000-0008-0000-0F00-00002B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56" name="テキスト ボックス 555">
          <a:extLst>
            <a:ext uri="{FF2B5EF4-FFF2-40B4-BE49-F238E27FC236}">
              <a16:creationId xmlns:a16="http://schemas.microsoft.com/office/drawing/2014/main" id="{00000000-0008-0000-0F00-00002C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57" name="直線コネクタ 556">
          <a:extLst>
            <a:ext uri="{FF2B5EF4-FFF2-40B4-BE49-F238E27FC236}">
              <a16:creationId xmlns:a16="http://schemas.microsoft.com/office/drawing/2014/main" id="{00000000-0008-0000-0F00-00002D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58" name="テキスト ボックス 557">
          <a:extLst>
            <a:ext uri="{FF2B5EF4-FFF2-40B4-BE49-F238E27FC236}">
              <a16:creationId xmlns:a16="http://schemas.microsoft.com/office/drawing/2014/main" id="{00000000-0008-0000-0F00-00002E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59" name="直線コネクタ 558">
          <a:extLst>
            <a:ext uri="{FF2B5EF4-FFF2-40B4-BE49-F238E27FC236}">
              <a16:creationId xmlns:a16="http://schemas.microsoft.com/office/drawing/2014/main" id="{00000000-0008-0000-0F00-00002F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60" name="テキスト ボックス 559">
          <a:extLst>
            <a:ext uri="{FF2B5EF4-FFF2-40B4-BE49-F238E27FC236}">
              <a16:creationId xmlns:a16="http://schemas.microsoft.com/office/drawing/2014/main" id="{00000000-0008-0000-0F00-000030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61" name="直線コネクタ 560">
          <a:extLst>
            <a:ext uri="{FF2B5EF4-FFF2-40B4-BE49-F238E27FC236}">
              <a16:creationId xmlns:a16="http://schemas.microsoft.com/office/drawing/2014/main" id="{00000000-0008-0000-0F00-000031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62" name="テキスト ボックス 561">
          <a:extLst>
            <a:ext uri="{FF2B5EF4-FFF2-40B4-BE49-F238E27FC236}">
              <a16:creationId xmlns:a16="http://schemas.microsoft.com/office/drawing/2014/main" id="{00000000-0008-0000-0F00-000032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63" name="直線コネクタ 562">
          <a:extLst>
            <a:ext uri="{FF2B5EF4-FFF2-40B4-BE49-F238E27FC236}">
              <a16:creationId xmlns:a16="http://schemas.microsoft.com/office/drawing/2014/main" id="{00000000-0008-0000-0F00-000033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64" name="テキスト ボックス 563">
          <a:extLst>
            <a:ext uri="{FF2B5EF4-FFF2-40B4-BE49-F238E27FC236}">
              <a16:creationId xmlns:a16="http://schemas.microsoft.com/office/drawing/2014/main" id="{00000000-0008-0000-0F00-000034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65" name="直線コネクタ 564">
          <a:extLst>
            <a:ext uri="{FF2B5EF4-FFF2-40B4-BE49-F238E27FC236}">
              <a16:creationId xmlns:a16="http://schemas.microsoft.com/office/drawing/2014/main" id="{00000000-0008-0000-0F00-000035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66" name="テキスト ボックス 565">
          <a:extLst>
            <a:ext uri="{FF2B5EF4-FFF2-40B4-BE49-F238E27FC236}">
              <a16:creationId xmlns:a16="http://schemas.microsoft.com/office/drawing/2014/main" id="{00000000-0008-0000-0F00-00003602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7" name="直線コネクタ 566">
          <a:extLst>
            <a:ext uri="{FF2B5EF4-FFF2-40B4-BE49-F238E27FC236}">
              <a16:creationId xmlns:a16="http://schemas.microsoft.com/office/drawing/2014/main" id="{00000000-0008-0000-0F00-000037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68" name="【庁舎】&#10;有形固定資産減価償却率グラフ枠">
          <a:extLst>
            <a:ext uri="{FF2B5EF4-FFF2-40B4-BE49-F238E27FC236}">
              <a16:creationId xmlns:a16="http://schemas.microsoft.com/office/drawing/2014/main" id="{00000000-0008-0000-0F00-000038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30480</xdr:rowOff>
    </xdr:from>
    <xdr:to>
      <xdr:col>85</xdr:col>
      <xdr:colOff>126364</xdr:colOff>
      <xdr:row>109</xdr:row>
      <xdr:rowOff>35379</xdr:rowOff>
    </xdr:to>
    <xdr:cxnSp macro="">
      <xdr:nvCxnSpPr>
        <xdr:cNvPr id="569" name="直線コネクタ 568">
          <a:extLst>
            <a:ext uri="{FF2B5EF4-FFF2-40B4-BE49-F238E27FC236}">
              <a16:creationId xmlns:a16="http://schemas.microsoft.com/office/drawing/2014/main" id="{00000000-0008-0000-0F00-000039020000}"/>
            </a:ext>
          </a:extLst>
        </xdr:cNvPr>
        <xdr:cNvCxnSpPr/>
      </xdr:nvCxnSpPr>
      <xdr:spPr>
        <a:xfrm flipV="1">
          <a:off x="16318864" y="17175480"/>
          <a:ext cx="0" cy="15479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570" name="【庁舎】&#10;有形固定資産減価償却率最小値テキスト">
          <a:extLst>
            <a:ext uri="{FF2B5EF4-FFF2-40B4-BE49-F238E27FC236}">
              <a16:creationId xmlns:a16="http://schemas.microsoft.com/office/drawing/2014/main" id="{00000000-0008-0000-0F00-00003A020000}"/>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571" name="直線コネクタ 570">
          <a:extLst>
            <a:ext uri="{FF2B5EF4-FFF2-40B4-BE49-F238E27FC236}">
              <a16:creationId xmlns:a16="http://schemas.microsoft.com/office/drawing/2014/main" id="{00000000-0008-0000-0F00-00003B020000}"/>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148607</xdr:rowOff>
    </xdr:from>
    <xdr:ext cx="340478" cy="259045"/>
    <xdr:sp macro="" textlink="">
      <xdr:nvSpPr>
        <xdr:cNvPr id="572" name="【庁舎】&#10;有形固定資産減価償却率最大値テキスト">
          <a:extLst>
            <a:ext uri="{FF2B5EF4-FFF2-40B4-BE49-F238E27FC236}">
              <a16:creationId xmlns:a16="http://schemas.microsoft.com/office/drawing/2014/main" id="{00000000-0008-0000-0F00-00003C020000}"/>
            </a:ext>
          </a:extLst>
        </xdr:cNvPr>
        <xdr:cNvSpPr txBox="1"/>
      </xdr:nvSpPr>
      <xdr:spPr>
        <a:xfrm>
          <a:off x="16357600" y="16950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30480</xdr:rowOff>
    </xdr:from>
    <xdr:to>
      <xdr:col>86</xdr:col>
      <xdr:colOff>25400</xdr:colOff>
      <xdr:row>100</xdr:row>
      <xdr:rowOff>30480</xdr:rowOff>
    </xdr:to>
    <xdr:cxnSp macro="">
      <xdr:nvCxnSpPr>
        <xdr:cNvPr id="573" name="直線コネクタ 572">
          <a:extLst>
            <a:ext uri="{FF2B5EF4-FFF2-40B4-BE49-F238E27FC236}">
              <a16:creationId xmlns:a16="http://schemas.microsoft.com/office/drawing/2014/main" id="{00000000-0008-0000-0F00-00003D020000}"/>
            </a:ext>
          </a:extLst>
        </xdr:cNvPr>
        <xdr:cNvCxnSpPr/>
      </xdr:nvCxnSpPr>
      <xdr:spPr>
        <a:xfrm>
          <a:off x="16230600" y="1717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95266</xdr:rowOff>
    </xdr:from>
    <xdr:ext cx="405111" cy="259045"/>
    <xdr:sp macro="" textlink="">
      <xdr:nvSpPr>
        <xdr:cNvPr id="574" name="【庁舎】&#10;有形固定資産減価償却率平均値テキスト">
          <a:extLst>
            <a:ext uri="{FF2B5EF4-FFF2-40B4-BE49-F238E27FC236}">
              <a16:creationId xmlns:a16="http://schemas.microsoft.com/office/drawing/2014/main" id="{00000000-0008-0000-0F00-00003E020000}"/>
            </a:ext>
          </a:extLst>
        </xdr:cNvPr>
        <xdr:cNvSpPr txBox="1"/>
      </xdr:nvSpPr>
      <xdr:spPr>
        <a:xfrm>
          <a:off x="16357600" y="179260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575" name="フローチャート: 判断 574">
          <a:extLst>
            <a:ext uri="{FF2B5EF4-FFF2-40B4-BE49-F238E27FC236}">
              <a16:creationId xmlns:a16="http://schemas.microsoft.com/office/drawing/2014/main" id="{00000000-0008-0000-0F00-00003F020000}"/>
            </a:ext>
          </a:extLst>
        </xdr:cNvPr>
        <xdr:cNvSpPr/>
      </xdr:nvSpPr>
      <xdr:spPr>
        <a:xfrm>
          <a:off x="162687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84182</xdr:rowOff>
    </xdr:from>
    <xdr:to>
      <xdr:col>81</xdr:col>
      <xdr:colOff>101600</xdr:colOff>
      <xdr:row>105</xdr:row>
      <xdr:rowOff>14332</xdr:rowOff>
    </xdr:to>
    <xdr:sp macro="" textlink="">
      <xdr:nvSpPr>
        <xdr:cNvPr id="576" name="フローチャート: 判断 575">
          <a:extLst>
            <a:ext uri="{FF2B5EF4-FFF2-40B4-BE49-F238E27FC236}">
              <a16:creationId xmlns:a16="http://schemas.microsoft.com/office/drawing/2014/main" id="{00000000-0008-0000-0F00-000040020000}"/>
            </a:ext>
          </a:extLst>
        </xdr:cNvPr>
        <xdr:cNvSpPr/>
      </xdr:nvSpPr>
      <xdr:spPr>
        <a:xfrm>
          <a:off x="15430500" y="1791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105411</xdr:rowOff>
    </xdr:from>
    <xdr:to>
      <xdr:col>76</xdr:col>
      <xdr:colOff>165100</xdr:colOff>
      <xdr:row>105</xdr:row>
      <xdr:rowOff>35561</xdr:rowOff>
    </xdr:to>
    <xdr:sp macro="" textlink="">
      <xdr:nvSpPr>
        <xdr:cNvPr id="577" name="フローチャート: 判断 576">
          <a:extLst>
            <a:ext uri="{FF2B5EF4-FFF2-40B4-BE49-F238E27FC236}">
              <a16:creationId xmlns:a16="http://schemas.microsoft.com/office/drawing/2014/main" id="{00000000-0008-0000-0F00-000041020000}"/>
            </a:ext>
          </a:extLst>
        </xdr:cNvPr>
        <xdr:cNvSpPr/>
      </xdr:nvSpPr>
      <xdr:spPr>
        <a:xfrm>
          <a:off x="14541500" y="1793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123371</xdr:rowOff>
    </xdr:from>
    <xdr:to>
      <xdr:col>72</xdr:col>
      <xdr:colOff>38100</xdr:colOff>
      <xdr:row>105</xdr:row>
      <xdr:rowOff>53521</xdr:rowOff>
    </xdr:to>
    <xdr:sp macro="" textlink="">
      <xdr:nvSpPr>
        <xdr:cNvPr id="578" name="フローチャート: 判断 577">
          <a:extLst>
            <a:ext uri="{FF2B5EF4-FFF2-40B4-BE49-F238E27FC236}">
              <a16:creationId xmlns:a16="http://schemas.microsoft.com/office/drawing/2014/main" id="{00000000-0008-0000-0F00-000042020000}"/>
            </a:ext>
          </a:extLst>
        </xdr:cNvPr>
        <xdr:cNvSpPr/>
      </xdr:nvSpPr>
      <xdr:spPr>
        <a:xfrm>
          <a:off x="13652500" y="17954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157662</xdr:rowOff>
    </xdr:from>
    <xdr:to>
      <xdr:col>67</xdr:col>
      <xdr:colOff>101600</xdr:colOff>
      <xdr:row>105</xdr:row>
      <xdr:rowOff>87812</xdr:rowOff>
    </xdr:to>
    <xdr:sp macro="" textlink="">
      <xdr:nvSpPr>
        <xdr:cNvPr id="579" name="フローチャート: 判断 578">
          <a:extLst>
            <a:ext uri="{FF2B5EF4-FFF2-40B4-BE49-F238E27FC236}">
              <a16:creationId xmlns:a16="http://schemas.microsoft.com/office/drawing/2014/main" id="{00000000-0008-0000-0F00-000043020000}"/>
            </a:ext>
          </a:extLst>
        </xdr:cNvPr>
        <xdr:cNvSpPr/>
      </xdr:nvSpPr>
      <xdr:spPr>
        <a:xfrm>
          <a:off x="12763500" y="1798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80" name="テキスト ボックス 579">
          <a:extLst>
            <a:ext uri="{FF2B5EF4-FFF2-40B4-BE49-F238E27FC236}">
              <a16:creationId xmlns:a16="http://schemas.microsoft.com/office/drawing/2014/main" id="{00000000-0008-0000-0F00-000044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81" name="テキスト ボックス 580">
          <a:extLst>
            <a:ext uri="{FF2B5EF4-FFF2-40B4-BE49-F238E27FC236}">
              <a16:creationId xmlns:a16="http://schemas.microsoft.com/office/drawing/2014/main" id="{00000000-0008-0000-0F00-000045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82" name="テキスト ボックス 581">
          <a:extLst>
            <a:ext uri="{FF2B5EF4-FFF2-40B4-BE49-F238E27FC236}">
              <a16:creationId xmlns:a16="http://schemas.microsoft.com/office/drawing/2014/main" id="{00000000-0008-0000-0F00-000046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83" name="テキスト ボックス 582">
          <a:extLst>
            <a:ext uri="{FF2B5EF4-FFF2-40B4-BE49-F238E27FC236}">
              <a16:creationId xmlns:a16="http://schemas.microsoft.com/office/drawing/2014/main" id="{00000000-0008-0000-0F00-000047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4" name="テキスト ボックス 583">
          <a:extLst>
            <a:ext uri="{FF2B5EF4-FFF2-40B4-BE49-F238E27FC236}">
              <a16:creationId xmlns:a16="http://schemas.microsoft.com/office/drawing/2014/main" id="{00000000-0008-0000-0F00-000048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61323</xdr:rowOff>
    </xdr:from>
    <xdr:to>
      <xdr:col>85</xdr:col>
      <xdr:colOff>177800</xdr:colOff>
      <xdr:row>101</xdr:row>
      <xdr:rowOff>162923</xdr:rowOff>
    </xdr:to>
    <xdr:sp macro="" textlink="">
      <xdr:nvSpPr>
        <xdr:cNvPr id="585" name="楕円 584">
          <a:extLst>
            <a:ext uri="{FF2B5EF4-FFF2-40B4-BE49-F238E27FC236}">
              <a16:creationId xmlns:a16="http://schemas.microsoft.com/office/drawing/2014/main" id="{00000000-0008-0000-0F00-000049020000}"/>
            </a:ext>
          </a:extLst>
        </xdr:cNvPr>
        <xdr:cNvSpPr/>
      </xdr:nvSpPr>
      <xdr:spPr>
        <a:xfrm>
          <a:off x="16268700" y="17377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84200</xdr:rowOff>
    </xdr:from>
    <xdr:ext cx="405111" cy="259045"/>
    <xdr:sp macro="" textlink="">
      <xdr:nvSpPr>
        <xdr:cNvPr id="586" name="【庁舎】&#10;有形固定資産減価償却率該当値テキスト">
          <a:extLst>
            <a:ext uri="{FF2B5EF4-FFF2-40B4-BE49-F238E27FC236}">
              <a16:creationId xmlns:a16="http://schemas.microsoft.com/office/drawing/2014/main" id="{00000000-0008-0000-0F00-00004A020000}"/>
            </a:ext>
          </a:extLst>
        </xdr:cNvPr>
        <xdr:cNvSpPr txBox="1"/>
      </xdr:nvSpPr>
      <xdr:spPr>
        <a:xfrm>
          <a:off x="16357600" y="172292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18869</xdr:rowOff>
    </xdr:from>
    <xdr:to>
      <xdr:col>81</xdr:col>
      <xdr:colOff>101600</xdr:colOff>
      <xdr:row>101</xdr:row>
      <xdr:rowOff>120469</xdr:rowOff>
    </xdr:to>
    <xdr:sp macro="" textlink="">
      <xdr:nvSpPr>
        <xdr:cNvPr id="587" name="楕円 586">
          <a:extLst>
            <a:ext uri="{FF2B5EF4-FFF2-40B4-BE49-F238E27FC236}">
              <a16:creationId xmlns:a16="http://schemas.microsoft.com/office/drawing/2014/main" id="{00000000-0008-0000-0F00-00004B020000}"/>
            </a:ext>
          </a:extLst>
        </xdr:cNvPr>
        <xdr:cNvSpPr/>
      </xdr:nvSpPr>
      <xdr:spPr>
        <a:xfrm>
          <a:off x="15430500" y="17335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69669</xdr:rowOff>
    </xdr:from>
    <xdr:to>
      <xdr:col>85</xdr:col>
      <xdr:colOff>127000</xdr:colOff>
      <xdr:row>101</xdr:row>
      <xdr:rowOff>112123</xdr:rowOff>
    </xdr:to>
    <xdr:cxnSp macro="">
      <xdr:nvCxnSpPr>
        <xdr:cNvPr id="588" name="直線コネクタ 587">
          <a:extLst>
            <a:ext uri="{FF2B5EF4-FFF2-40B4-BE49-F238E27FC236}">
              <a16:creationId xmlns:a16="http://schemas.microsoft.com/office/drawing/2014/main" id="{00000000-0008-0000-0F00-00004C020000}"/>
            </a:ext>
          </a:extLst>
        </xdr:cNvPr>
        <xdr:cNvCxnSpPr/>
      </xdr:nvCxnSpPr>
      <xdr:spPr>
        <a:xfrm>
          <a:off x="15481300" y="17386119"/>
          <a:ext cx="8382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147864</xdr:rowOff>
    </xdr:from>
    <xdr:to>
      <xdr:col>76</xdr:col>
      <xdr:colOff>165100</xdr:colOff>
      <xdr:row>101</xdr:row>
      <xdr:rowOff>78014</xdr:rowOff>
    </xdr:to>
    <xdr:sp macro="" textlink="">
      <xdr:nvSpPr>
        <xdr:cNvPr id="589" name="楕円 588">
          <a:extLst>
            <a:ext uri="{FF2B5EF4-FFF2-40B4-BE49-F238E27FC236}">
              <a16:creationId xmlns:a16="http://schemas.microsoft.com/office/drawing/2014/main" id="{00000000-0008-0000-0F00-00004D020000}"/>
            </a:ext>
          </a:extLst>
        </xdr:cNvPr>
        <xdr:cNvSpPr/>
      </xdr:nvSpPr>
      <xdr:spPr>
        <a:xfrm>
          <a:off x="14541500" y="17292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27214</xdr:rowOff>
    </xdr:from>
    <xdr:to>
      <xdr:col>81</xdr:col>
      <xdr:colOff>50800</xdr:colOff>
      <xdr:row>101</xdr:row>
      <xdr:rowOff>69669</xdr:rowOff>
    </xdr:to>
    <xdr:cxnSp macro="">
      <xdr:nvCxnSpPr>
        <xdr:cNvPr id="590" name="直線コネクタ 589">
          <a:extLst>
            <a:ext uri="{FF2B5EF4-FFF2-40B4-BE49-F238E27FC236}">
              <a16:creationId xmlns:a16="http://schemas.microsoft.com/office/drawing/2014/main" id="{00000000-0008-0000-0F00-00004E020000}"/>
            </a:ext>
          </a:extLst>
        </xdr:cNvPr>
        <xdr:cNvCxnSpPr/>
      </xdr:nvCxnSpPr>
      <xdr:spPr>
        <a:xfrm>
          <a:off x="14592300" y="17343664"/>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103777</xdr:rowOff>
    </xdr:from>
    <xdr:to>
      <xdr:col>72</xdr:col>
      <xdr:colOff>38100</xdr:colOff>
      <xdr:row>101</xdr:row>
      <xdr:rowOff>33927</xdr:rowOff>
    </xdr:to>
    <xdr:sp macro="" textlink="">
      <xdr:nvSpPr>
        <xdr:cNvPr id="591" name="楕円 590">
          <a:extLst>
            <a:ext uri="{FF2B5EF4-FFF2-40B4-BE49-F238E27FC236}">
              <a16:creationId xmlns:a16="http://schemas.microsoft.com/office/drawing/2014/main" id="{00000000-0008-0000-0F00-00004F020000}"/>
            </a:ext>
          </a:extLst>
        </xdr:cNvPr>
        <xdr:cNvSpPr/>
      </xdr:nvSpPr>
      <xdr:spPr>
        <a:xfrm>
          <a:off x="13652500" y="17248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154577</xdr:rowOff>
    </xdr:from>
    <xdr:to>
      <xdr:col>76</xdr:col>
      <xdr:colOff>114300</xdr:colOff>
      <xdr:row>101</xdr:row>
      <xdr:rowOff>27214</xdr:rowOff>
    </xdr:to>
    <xdr:cxnSp macro="">
      <xdr:nvCxnSpPr>
        <xdr:cNvPr id="592" name="直線コネクタ 591">
          <a:extLst>
            <a:ext uri="{FF2B5EF4-FFF2-40B4-BE49-F238E27FC236}">
              <a16:creationId xmlns:a16="http://schemas.microsoft.com/office/drawing/2014/main" id="{00000000-0008-0000-0F00-000050020000}"/>
            </a:ext>
          </a:extLst>
        </xdr:cNvPr>
        <xdr:cNvCxnSpPr/>
      </xdr:nvCxnSpPr>
      <xdr:spPr>
        <a:xfrm>
          <a:off x="13703300" y="17299577"/>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100</xdr:row>
      <xdr:rowOff>61323</xdr:rowOff>
    </xdr:from>
    <xdr:to>
      <xdr:col>67</xdr:col>
      <xdr:colOff>101600</xdr:colOff>
      <xdr:row>100</xdr:row>
      <xdr:rowOff>162923</xdr:rowOff>
    </xdr:to>
    <xdr:sp macro="" textlink="">
      <xdr:nvSpPr>
        <xdr:cNvPr id="593" name="楕円 592">
          <a:extLst>
            <a:ext uri="{FF2B5EF4-FFF2-40B4-BE49-F238E27FC236}">
              <a16:creationId xmlns:a16="http://schemas.microsoft.com/office/drawing/2014/main" id="{00000000-0008-0000-0F00-000051020000}"/>
            </a:ext>
          </a:extLst>
        </xdr:cNvPr>
        <xdr:cNvSpPr/>
      </xdr:nvSpPr>
      <xdr:spPr>
        <a:xfrm>
          <a:off x="12763500" y="17206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112123</xdr:rowOff>
    </xdr:from>
    <xdr:to>
      <xdr:col>71</xdr:col>
      <xdr:colOff>177800</xdr:colOff>
      <xdr:row>100</xdr:row>
      <xdr:rowOff>154577</xdr:rowOff>
    </xdr:to>
    <xdr:cxnSp macro="">
      <xdr:nvCxnSpPr>
        <xdr:cNvPr id="594" name="直線コネクタ 593">
          <a:extLst>
            <a:ext uri="{FF2B5EF4-FFF2-40B4-BE49-F238E27FC236}">
              <a16:creationId xmlns:a16="http://schemas.microsoft.com/office/drawing/2014/main" id="{00000000-0008-0000-0F00-000052020000}"/>
            </a:ext>
          </a:extLst>
        </xdr:cNvPr>
        <xdr:cNvCxnSpPr/>
      </xdr:nvCxnSpPr>
      <xdr:spPr>
        <a:xfrm>
          <a:off x="12814300" y="17257123"/>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5459</xdr:rowOff>
    </xdr:from>
    <xdr:ext cx="405111" cy="259045"/>
    <xdr:sp macro="" textlink="">
      <xdr:nvSpPr>
        <xdr:cNvPr id="595" name="n_1aveValue【庁舎】&#10;有形固定資産減価償却率">
          <a:extLst>
            <a:ext uri="{FF2B5EF4-FFF2-40B4-BE49-F238E27FC236}">
              <a16:creationId xmlns:a16="http://schemas.microsoft.com/office/drawing/2014/main" id="{00000000-0008-0000-0F00-000053020000}"/>
            </a:ext>
          </a:extLst>
        </xdr:cNvPr>
        <xdr:cNvSpPr txBox="1"/>
      </xdr:nvSpPr>
      <xdr:spPr>
        <a:xfrm>
          <a:off x="15266044" y="18007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26688</xdr:rowOff>
    </xdr:from>
    <xdr:ext cx="405111" cy="259045"/>
    <xdr:sp macro="" textlink="">
      <xdr:nvSpPr>
        <xdr:cNvPr id="596" name="n_2aveValue【庁舎】&#10;有形固定資産減価償却率">
          <a:extLst>
            <a:ext uri="{FF2B5EF4-FFF2-40B4-BE49-F238E27FC236}">
              <a16:creationId xmlns:a16="http://schemas.microsoft.com/office/drawing/2014/main" id="{00000000-0008-0000-0F00-000054020000}"/>
            </a:ext>
          </a:extLst>
        </xdr:cNvPr>
        <xdr:cNvSpPr txBox="1"/>
      </xdr:nvSpPr>
      <xdr:spPr>
        <a:xfrm>
          <a:off x="14389744" y="18028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44648</xdr:rowOff>
    </xdr:from>
    <xdr:ext cx="405111" cy="259045"/>
    <xdr:sp macro="" textlink="">
      <xdr:nvSpPr>
        <xdr:cNvPr id="597" name="n_3aveValue【庁舎】&#10;有形固定資産減価償却率">
          <a:extLst>
            <a:ext uri="{FF2B5EF4-FFF2-40B4-BE49-F238E27FC236}">
              <a16:creationId xmlns:a16="http://schemas.microsoft.com/office/drawing/2014/main" id="{00000000-0008-0000-0F00-000055020000}"/>
            </a:ext>
          </a:extLst>
        </xdr:cNvPr>
        <xdr:cNvSpPr txBox="1"/>
      </xdr:nvSpPr>
      <xdr:spPr>
        <a:xfrm>
          <a:off x="13500744" y="180468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78939</xdr:rowOff>
    </xdr:from>
    <xdr:ext cx="405111" cy="259045"/>
    <xdr:sp macro="" textlink="">
      <xdr:nvSpPr>
        <xdr:cNvPr id="598" name="n_4aveValue【庁舎】&#10;有形固定資産減価償却率">
          <a:extLst>
            <a:ext uri="{FF2B5EF4-FFF2-40B4-BE49-F238E27FC236}">
              <a16:creationId xmlns:a16="http://schemas.microsoft.com/office/drawing/2014/main" id="{00000000-0008-0000-0F00-000056020000}"/>
            </a:ext>
          </a:extLst>
        </xdr:cNvPr>
        <xdr:cNvSpPr txBox="1"/>
      </xdr:nvSpPr>
      <xdr:spPr>
        <a:xfrm>
          <a:off x="12611744" y="18081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136996</xdr:rowOff>
    </xdr:from>
    <xdr:ext cx="405111" cy="259045"/>
    <xdr:sp macro="" textlink="">
      <xdr:nvSpPr>
        <xdr:cNvPr id="599" name="n_1mainValue【庁舎】&#10;有形固定資産減価償却率">
          <a:extLst>
            <a:ext uri="{FF2B5EF4-FFF2-40B4-BE49-F238E27FC236}">
              <a16:creationId xmlns:a16="http://schemas.microsoft.com/office/drawing/2014/main" id="{00000000-0008-0000-0F00-000057020000}"/>
            </a:ext>
          </a:extLst>
        </xdr:cNvPr>
        <xdr:cNvSpPr txBox="1"/>
      </xdr:nvSpPr>
      <xdr:spPr>
        <a:xfrm>
          <a:off x="15266044" y="17110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94541</xdr:rowOff>
    </xdr:from>
    <xdr:ext cx="405111" cy="259045"/>
    <xdr:sp macro="" textlink="">
      <xdr:nvSpPr>
        <xdr:cNvPr id="600" name="n_2mainValue【庁舎】&#10;有形固定資産減価償却率">
          <a:extLst>
            <a:ext uri="{FF2B5EF4-FFF2-40B4-BE49-F238E27FC236}">
              <a16:creationId xmlns:a16="http://schemas.microsoft.com/office/drawing/2014/main" id="{00000000-0008-0000-0F00-000058020000}"/>
            </a:ext>
          </a:extLst>
        </xdr:cNvPr>
        <xdr:cNvSpPr txBox="1"/>
      </xdr:nvSpPr>
      <xdr:spPr>
        <a:xfrm>
          <a:off x="14389744" y="17068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99</xdr:row>
      <xdr:rowOff>50454</xdr:rowOff>
    </xdr:from>
    <xdr:ext cx="405111" cy="259045"/>
    <xdr:sp macro="" textlink="">
      <xdr:nvSpPr>
        <xdr:cNvPr id="601" name="n_3mainValue【庁舎】&#10;有形固定資産減価償却率">
          <a:extLst>
            <a:ext uri="{FF2B5EF4-FFF2-40B4-BE49-F238E27FC236}">
              <a16:creationId xmlns:a16="http://schemas.microsoft.com/office/drawing/2014/main" id="{00000000-0008-0000-0F00-000059020000}"/>
            </a:ext>
          </a:extLst>
        </xdr:cNvPr>
        <xdr:cNvSpPr txBox="1"/>
      </xdr:nvSpPr>
      <xdr:spPr>
        <a:xfrm>
          <a:off x="13500744" y="17024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99</xdr:row>
      <xdr:rowOff>8000</xdr:rowOff>
    </xdr:from>
    <xdr:ext cx="405111" cy="259045"/>
    <xdr:sp macro="" textlink="">
      <xdr:nvSpPr>
        <xdr:cNvPr id="602" name="n_4mainValue【庁舎】&#10;有形固定資産減価償却率">
          <a:extLst>
            <a:ext uri="{FF2B5EF4-FFF2-40B4-BE49-F238E27FC236}">
              <a16:creationId xmlns:a16="http://schemas.microsoft.com/office/drawing/2014/main" id="{00000000-0008-0000-0F00-00005A020000}"/>
            </a:ext>
          </a:extLst>
        </xdr:cNvPr>
        <xdr:cNvSpPr txBox="1"/>
      </xdr:nvSpPr>
      <xdr:spPr>
        <a:xfrm>
          <a:off x="12611744" y="16981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03" name="正方形/長方形 602">
          <a:extLst>
            <a:ext uri="{FF2B5EF4-FFF2-40B4-BE49-F238E27FC236}">
              <a16:creationId xmlns:a16="http://schemas.microsoft.com/office/drawing/2014/main" id="{00000000-0008-0000-0F00-00005B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4" name="正方形/長方形 603">
          <a:extLst>
            <a:ext uri="{FF2B5EF4-FFF2-40B4-BE49-F238E27FC236}">
              <a16:creationId xmlns:a16="http://schemas.microsoft.com/office/drawing/2014/main" id="{00000000-0008-0000-0F00-00005C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5" name="正方形/長方形 604">
          <a:extLst>
            <a:ext uri="{FF2B5EF4-FFF2-40B4-BE49-F238E27FC236}">
              <a16:creationId xmlns:a16="http://schemas.microsoft.com/office/drawing/2014/main" id="{00000000-0008-0000-0F00-00005D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6" name="正方形/長方形 605">
          <a:extLst>
            <a:ext uri="{FF2B5EF4-FFF2-40B4-BE49-F238E27FC236}">
              <a16:creationId xmlns:a16="http://schemas.microsoft.com/office/drawing/2014/main" id="{00000000-0008-0000-0F00-00005E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7" name="正方形/長方形 606">
          <a:extLst>
            <a:ext uri="{FF2B5EF4-FFF2-40B4-BE49-F238E27FC236}">
              <a16:creationId xmlns:a16="http://schemas.microsoft.com/office/drawing/2014/main" id="{00000000-0008-0000-0F00-00005F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8" name="正方形/長方形 607">
          <a:extLst>
            <a:ext uri="{FF2B5EF4-FFF2-40B4-BE49-F238E27FC236}">
              <a16:creationId xmlns:a16="http://schemas.microsoft.com/office/drawing/2014/main" id="{00000000-0008-0000-0F00-000060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9" name="正方形/長方形 608">
          <a:extLst>
            <a:ext uri="{FF2B5EF4-FFF2-40B4-BE49-F238E27FC236}">
              <a16:creationId xmlns:a16="http://schemas.microsoft.com/office/drawing/2014/main" id="{00000000-0008-0000-0F00-000061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10" name="正方形/長方形 609">
          <a:extLst>
            <a:ext uri="{FF2B5EF4-FFF2-40B4-BE49-F238E27FC236}">
              <a16:creationId xmlns:a16="http://schemas.microsoft.com/office/drawing/2014/main" id="{00000000-0008-0000-0F00-00006202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11" name="テキスト ボックス 610">
          <a:extLst>
            <a:ext uri="{FF2B5EF4-FFF2-40B4-BE49-F238E27FC236}">
              <a16:creationId xmlns:a16="http://schemas.microsoft.com/office/drawing/2014/main" id="{00000000-0008-0000-0F00-00006302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12" name="直線コネクタ 611">
          <a:extLst>
            <a:ext uri="{FF2B5EF4-FFF2-40B4-BE49-F238E27FC236}">
              <a16:creationId xmlns:a16="http://schemas.microsoft.com/office/drawing/2014/main" id="{00000000-0008-0000-0F00-00006402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613" name="直線コネクタ 612">
          <a:extLst>
            <a:ext uri="{FF2B5EF4-FFF2-40B4-BE49-F238E27FC236}">
              <a16:creationId xmlns:a16="http://schemas.microsoft.com/office/drawing/2014/main" id="{00000000-0008-0000-0F00-00006502000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614" name="テキスト ボックス 613">
          <a:extLst>
            <a:ext uri="{FF2B5EF4-FFF2-40B4-BE49-F238E27FC236}">
              <a16:creationId xmlns:a16="http://schemas.microsoft.com/office/drawing/2014/main" id="{00000000-0008-0000-0F00-00006602000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615" name="直線コネクタ 614">
          <a:extLst>
            <a:ext uri="{FF2B5EF4-FFF2-40B4-BE49-F238E27FC236}">
              <a16:creationId xmlns:a16="http://schemas.microsoft.com/office/drawing/2014/main" id="{00000000-0008-0000-0F00-00006702000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616" name="テキスト ボックス 615">
          <a:extLst>
            <a:ext uri="{FF2B5EF4-FFF2-40B4-BE49-F238E27FC236}">
              <a16:creationId xmlns:a16="http://schemas.microsoft.com/office/drawing/2014/main" id="{00000000-0008-0000-0F00-00006802000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617" name="直線コネクタ 616">
          <a:extLst>
            <a:ext uri="{FF2B5EF4-FFF2-40B4-BE49-F238E27FC236}">
              <a16:creationId xmlns:a16="http://schemas.microsoft.com/office/drawing/2014/main" id="{00000000-0008-0000-0F00-000069020000}"/>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618" name="テキスト ボックス 617">
          <a:extLst>
            <a:ext uri="{FF2B5EF4-FFF2-40B4-BE49-F238E27FC236}">
              <a16:creationId xmlns:a16="http://schemas.microsoft.com/office/drawing/2014/main" id="{00000000-0008-0000-0F00-00006A02000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619" name="直線コネクタ 618">
          <a:extLst>
            <a:ext uri="{FF2B5EF4-FFF2-40B4-BE49-F238E27FC236}">
              <a16:creationId xmlns:a16="http://schemas.microsoft.com/office/drawing/2014/main" id="{00000000-0008-0000-0F00-00006B02000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620" name="テキスト ボックス 619">
          <a:extLst>
            <a:ext uri="{FF2B5EF4-FFF2-40B4-BE49-F238E27FC236}">
              <a16:creationId xmlns:a16="http://schemas.microsoft.com/office/drawing/2014/main" id="{00000000-0008-0000-0F00-00006C02000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21" name="直線コネクタ 620">
          <a:extLst>
            <a:ext uri="{FF2B5EF4-FFF2-40B4-BE49-F238E27FC236}">
              <a16:creationId xmlns:a16="http://schemas.microsoft.com/office/drawing/2014/main" id="{00000000-0008-0000-0F00-00006D02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22" name="テキスト ボックス 621">
          <a:extLst>
            <a:ext uri="{FF2B5EF4-FFF2-40B4-BE49-F238E27FC236}">
              <a16:creationId xmlns:a16="http://schemas.microsoft.com/office/drawing/2014/main" id="{00000000-0008-0000-0F00-00006E02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23" name="【庁舎】&#10;一人当たり面積グラフ枠">
          <a:extLst>
            <a:ext uri="{FF2B5EF4-FFF2-40B4-BE49-F238E27FC236}">
              <a16:creationId xmlns:a16="http://schemas.microsoft.com/office/drawing/2014/main" id="{00000000-0008-0000-0F00-00006F02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125577</xdr:rowOff>
    </xdr:from>
    <xdr:to>
      <xdr:col>116</xdr:col>
      <xdr:colOff>62864</xdr:colOff>
      <xdr:row>108</xdr:row>
      <xdr:rowOff>3505</xdr:rowOff>
    </xdr:to>
    <xdr:cxnSp macro="">
      <xdr:nvCxnSpPr>
        <xdr:cNvPr id="624" name="直線コネクタ 623">
          <a:extLst>
            <a:ext uri="{FF2B5EF4-FFF2-40B4-BE49-F238E27FC236}">
              <a16:creationId xmlns:a16="http://schemas.microsoft.com/office/drawing/2014/main" id="{00000000-0008-0000-0F00-000070020000}"/>
            </a:ext>
          </a:extLst>
        </xdr:cNvPr>
        <xdr:cNvCxnSpPr/>
      </xdr:nvCxnSpPr>
      <xdr:spPr>
        <a:xfrm flipV="1">
          <a:off x="22160864" y="17270577"/>
          <a:ext cx="0" cy="1249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7332</xdr:rowOff>
    </xdr:from>
    <xdr:ext cx="469744" cy="259045"/>
    <xdr:sp macro="" textlink="">
      <xdr:nvSpPr>
        <xdr:cNvPr id="625" name="【庁舎】&#10;一人当たり面積最小値テキスト">
          <a:extLst>
            <a:ext uri="{FF2B5EF4-FFF2-40B4-BE49-F238E27FC236}">
              <a16:creationId xmlns:a16="http://schemas.microsoft.com/office/drawing/2014/main" id="{00000000-0008-0000-0F00-000071020000}"/>
            </a:ext>
          </a:extLst>
        </xdr:cNvPr>
        <xdr:cNvSpPr txBox="1"/>
      </xdr:nvSpPr>
      <xdr:spPr>
        <a:xfrm>
          <a:off x="22199600" y="18523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3505</xdr:rowOff>
    </xdr:from>
    <xdr:to>
      <xdr:col>116</xdr:col>
      <xdr:colOff>152400</xdr:colOff>
      <xdr:row>108</xdr:row>
      <xdr:rowOff>3505</xdr:rowOff>
    </xdr:to>
    <xdr:cxnSp macro="">
      <xdr:nvCxnSpPr>
        <xdr:cNvPr id="626" name="直線コネクタ 625">
          <a:extLst>
            <a:ext uri="{FF2B5EF4-FFF2-40B4-BE49-F238E27FC236}">
              <a16:creationId xmlns:a16="http://schemas.microsoft.com/office/drawing/2014/main" id="{00000000-0008-0000-0F00-000072020000}"/>
            </a:ext>
          </a:extLst>
        </xdr:cNvPr>
        <xdr:cNvCxnSpPr/>
      </xdr:nvCxnSpPr>
      <xdr:spPr>
        <a:xfrm>
          <a:off x="22072600" y="18520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72254</xdr:rowOff>
    </xdr:from>
    <xdr:ext cx="469744" cy="259045"/>
    <xdr:sp macro="" textlink="">
      <xdr:nvSpPr>
        <xdr:cNvPr id="627" name="【庁舎】&#10;一人当たり面積最大値テキスト">
          <a:extLst>
            <a:ext uri="{FF2B5EF4-FFF2-40B4-BE49-F238E27FC236}">
              <a16:creationId xmlns:a16="http://schemas.microsoft.com/office/drawing/2014/main" id="{00000000-0008-0000-0F00-000073020000}"/>
            </a:ext>
          </a:extLst>
        </xdr:cNvPr>
        <xdr:cNvSpPr txBox="1"/>
      </xdr:nvSpPr>
      <xdr:spPr>
        <a:xfrm>
          <a:off x="22199600" y="17045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125577</xdr:rowOff>
    </xdr:from>
    <xdr:to>
      <xdr:col>116</xdr:col>
      <xdr:colOff>152400</xdr:colOff>
      <xdr:row>100</xdr:row>
      <xdr:rowOff>125577</xdr:rowOff>
    </xdr:to>
    <xdr:cxnSp macro="">
      <xdr:nvCxnSpPr>
        <xdr:cNvPr id="628" name="直線コネクタ 627">
          <a:extLst>
            <a:ext uri="{FF2B5EF4-FFF2-40B4-BE49-F238E27FC236}">
              <a16:creationId xmlns:a16="http://schemas.microsoft.com/office/drawing/2014/main" id="{00000000-0008-0000-0F00-000074020000}"/>
            </a:ext>
          </a:extLst>
        </xdr:cNvPr>
        <xdr:cNvCxnSpPr/>
      </xdr:nvCxnSpPr>
      <xdr:spPr>
        <a:xfrm>
          <a:off x="22072600" y="17270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150232</xdr:rowOff>
    </xdr:from>
    <xdr:ext cx="469744" cy="259045"/>
    <xdr:sp macro="" textlink="">
      <xdr:nvSpPr>
        <xdr:cNvPr id="629" name="【庁舎】&#10;一人当たり面積平均値テキスト">
          <a:extLst>
            <a:ext uri="{FF2B5EF4-FFF2-40B4-BE49-F238E27FC236}">
              <a16:creationId xmlns:a16="http://schemas.microsoft.com/office/drawing/2014/main" id="{00000000-0008-0000-0F00-000075020000}"/>
            </a:ext>
          </a:extLst>
        </xdr:cNvPr>
        <xdr:cNvSpPr txBox="1"/>
      </xdr:nvSpPr>
      <xdr:spPr>
        <a:xfrm>
          <a:off x="22199600" y="181524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127355</xdr:rowOff>
    </xdr:from>
    <xdr:to>
      <xdr:col>116</xdr:col>
      <xdr:colOff>114300</xdr:colOff>
      <xdr:row>107</xdr:row>
      <xdr:rowOff>57505</xdr:rowOff>
    </xdr:to>
    <xdr:sp macro="" textlink="">
      <xdr:nvSpPr>
        <xdr:cNvPr id="630" name="フローチャート: 判断 629">
          <a:extLst>
            <a:ext uri="{FF2B5EF4-FFF2-40B4-BE49-F238E27FC236}">
              <a16:creationId xmlns:a16="http://schemas.microsoft.com/office/drawing/2014/main" id="{00000000-0008-0000-0F00-000076020000}"/>
            </a:ext>
          </a:extLst>
        </xdr:cNvPr>
        <xdr:cNvSpPr/>
      </xdr:nvSpPr>
      <xdr:spPr>
        <a:xfrm>
          <a:off x="22110700" y="18301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126670</xdr:rowOff>
    </xdr:from>
    <xdr:to>
      <xdr:col>112</xdr:col>
      <xdr:colOff>38100</xdr:colOff>
      <xdr:row>107</xdr:row>
      <xdr:rowOff>56820</xdr:rowOff>
    </xdr:to>
    <xdr:sp macro="" textlink="">
      <xdr:nvSpPr>
        <xdr:cNvPr id="631" name="フローチャート: 判断 630">
          <a:extLst>
            <a:ext uri="{FF2B5EF4-FFF2-40B4-BE49-F238E27FC236}">
              <a16:creationId xmlns:a16="http://schemas.microsoft.com/office/drawing/2014/main" id="{00000000-0008-0000-0F00-000077020000}"/>
            </a:ext>
          </a:extLst>
        </xdr:cNvPr>
        <xdr:cNvSpPr/>
      </xdr:nvSpPr>
      <xdr:spPr>
        <a:xfrm>
          <a:off x="21272500" y="18300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134899</xdr:rowOff>
    </xdr:from>
    <xdr:to>
      <xdr:col>107</xdr:col>
      <xdr:colOff>101600</xdr:colOff>
      <xdr:row>107</xdr:row>
      <xdr:rowOff>65049</xdr:rowOff>
    </xdr:to>
    <xdr:sp macro="" textlink="">
      <xdr:nvSpPr>
        <xdr:cNvPr id="632" name="フローチャート: 判断 631">
          <a:extLst>
            <a:ext uri="{FF2B5EF4-FFF2-40B4-BE49-F238E27FC236}">
              <a16:creationId xmlns:a16="http://schemas.microsoft.com/office/drawing/2014/main" id="{00000000-0008-0000-0F00-000078020000}"/>
            </a:ext>
          </a:extLst>
        </xdr:cNvPr>
        <xdr:cNvSpPr/>
      </xdr:nvSpPr>
      <xdr:spPr>
        <a:xfrm>
          <a:off x="20383500" y="18308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147929</xdr:rowOff>
    </xdr:from>
    <xdr:to>
      <xdr:col>102</xdr:col>
      <xdr:colOff>165100</xdr:colOff>
      <xdr:row>107</xdr:row>
      <xdr:rowOff>78079</xdr:rowOff>
    </xdr:to>
    <xdr:sp macro="" textlink="">
      <xdr:nvSpPr>
        <xdr:cNvPr id="633" name="フローチャート: 判断 632">
          <a:extLst>
            <a:ext uri="{FF2B5EF4-FFF2-40B4-BE49-F238E27FC236}">
              <a16:creationId xmlns:a16="http://schemas.microsoft.com/office/drawing/2014/main" id="{00000000-0008-0000-0F00-000079020000}"/>
            </a:ext>
          </a:extLst>
        </xdr:cNvPr>
        <xdr:cNvSpPr/>
      </xdr:nvSpPr>
      <xdr:spPr>
        <a:xfrm>
          <a:off x="19494500" y="18321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157987</xdr:rowOff>
    </xdr:from>
    <xdr:to>
      <xdr:col>98</xdr:col>
      <xdr:colOff>38100</xdr:colOff>
      <xdr:row>107</xdr:row>
      <xdr:rowOff>88137</xdr:rowOff>
    </xdr:to>
    <xdr:sp macro="" textlink="">
      <xdr:nvSpPr>
        <xdr:cNvPr id="634" name="フローチャート: 判断 633">
          <a:extLst>
            <a:ext uri="{FF2B5EF4-FFF2-40B4-BE49-F238E27FC236}">
              <a16:creationId xmlns:a16="http://schemas.microsoft.com/office/drawing/2014/main" id="{00000000-0008-0000-0F00-00007A020000}"/>
            </a:ext>
          </a:extLst>
        </xdr:cNvPr>
        <xdr:cNvSpPr/>
      </xdr:nvSpPr>
      <xdr:spPr>
        <a:xfrm>
          <a:off x="18605500" y="18331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5" name="テキスト ボックス 634">
          <a:extLst>
            <a:ext uri="{FF2B5EF4-FFF2-40B4-BE49-F238E27FC236}">
              <a16:creationId xmlns:a16="http://schemas.microsoft.com/office/drawing/2014/main" id="{00000000-0008-0000-0F00-00007B02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6" name="テキスト ボックス 635">
          <a:extLst>
            <a:ext uri="{FF2B5EF4-FFF2-40B4-BE49-F238E27FC236}">
              <a16:creationId xmlns:a16="http://schemas.microsoft.com/office/drawing/2014/main" id="{00000000-0008-0000-0F00-00007C02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7" name="テキスト ボックス 636">
          <a:extLst>
            <a:ext uri="{FF2B5EF4-FFF2-40B4-BE49-F238E27FC236}">
              <a16:creationId xmlns:a16="http://schemas.microsoft.com/office/drawing/2014/main" id="{00000000-0008-0000-0F00-00007D02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8" name="テキスト ボックス 637">
          <a:extLst>
            <a:ext uri="{FF2B5EF4-FFF2-40B4-BE49-F238E27FC236}">
              <a16:creationId xmlns:a16="http://schemas.microsoft.com/office/drawing/2014/main" id="{00000000-0008-0000-0F00-00007E02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39" name="テキスト ボックス 638">
          <a:extLst>
            <a:ext uri="{FF2B5EF4-FFF2-40B4-BE49-F238E27FC236}">
              <a16:creationId xmlns:a16="http://schemas.microsoft.com/office/drawing/2014/main" id="{00000000-0008-0000-0F00-00007F02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6198</xdr:rowOff>
    </xdr:from>
    <xdr:to>
      <xdr:col>116</xdr:col>
      <xdr:colOff>114300</xdr:colOff>
      <xdr:row>107</xdr:row>
      <xdr:rowOff>107798</xdr:rowOff>
    </xdr:to>
    <xdr:sp macro="" textlink="">
      <xdr:nvSpPr>
        <xdr:cNvPr id="640" name="楕円 639">
          <a:extLst>
            <a:ext uri="{FF2B5EF4-FFF2-40B4-BE49-F238E27FC236}">
              <a16:creationId xmlns:a16="http://schemas.microsoft.com/office/drawing/2014/main" id="{00000000-0008-0000-0F00-000080020000}"/>
            </a:ext>
          </a:extLst>
        </xdr:cNvPr>
        <xdr:cNvSpPr/>
      </xdr:nvSpPr>
      <xdr:spPr>
        <a:xfrm>
          <a:off x="22110700" y="18351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105783</xdr:rowOff>
    </xdr:from>
    <xdr:ext cx="469744" cy="259045"/>
    <xdr:sp macro="" textlink="">
      <xdr:nvSpPr>
        <xdr:cNvPr id="641" name="【庁舎】&#10;一人当たり面積該当値テキスト">
          <a:extLst>
            <a:ext uri="{FF2B5EF4-FFF2-40B4-BE49-F238E27FC236}">
              <a16:creationId xmlns:a16="http://schemas.microsoft.com/office/drawing/2014/main" id="{00000000-0008-0000-0F00-000081020000}"/>
            </a:ext>
          </a:extLst>
        </xdr:cNvPr>
        <xdr:cNvSpPr txBox="1"/>
      </xdr:nvSpPr>
      <xdr:spPr>
        <a:xfrm>
          <a:off x="22199600" y="18279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11227</xdr:rowOff>
    </xdr:from>
    <xdr:to>
      <xdr:col>112</xdr:col>
      <xdr:colOff>38100</xdr:colOff>
      <xdr:row>107</xdr:row>
      <xdr:rowOff>112827</xdr:rowOff>
    </xdr:to>
    <xdr:sp macro="" textlink="">
      <xdr:nvSpPr>
        <xdr:cNvPr id="642" name="楕円 641">
          <a:extLst>
            <a:ext uri="{FF2B5EF4-FFF2-40B4-BE49-F238E27FC236}">
              <a16:creationId xmlns:a16="http://schemas.microsoft.com/office/drawing/2014/main" id="{00000000-0008-0000-0F00-000082020000}"/>
            </a:ext>
          </a:extLst>
        </xdr:cNvPr>
        <xdr:cNvSpPr/>
      </xdr:nvSpPr>
      <xdr:spPr>
        <a:xfrm>
          <a:off x="21272500" y="18356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56998</xdr:rowOff>
    </xdr:from>
    <xdr:to>
      <xdr:col>116</xdr:col>
      <xdr:colOff>63500</xdr:colOff>
      <xdr:row>107</xdr:row>
      <xdr:rowOff>62027</xdr:rowOff>
    </xdr:to>
    <xdr:cxnSp macro="">
      <xdr:nvCxnSpPr>
        <xdr:cNvPr id="643" name="直線コネクタ 642">
          <a:extLst>
            <a:ext uri="{FF2B5EF4-FFF2-40B4-BE49-F238E27FC236}">
              <a16:creationId xmlns:a16="http://schemas.microsoft.com/office/drawing/2014/main" id="{00000000-0008-0000-0F00-000083020000}"/>
            </a:ext>
          </a:extLst>
        </xdr:cNvPr>
        <xdr:cNvCxnSpPr/>
      </xdr:nvCxnSpPr>
      <xdr:spPr>
        <a:xfrm flipV="1">
          <a:off x="21323300" y="18402148"/>
          <a:ext cx="83820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14884</xdr:rowOff>
    </xdr:from>
    <xdr:to>
      <xdr:col>107</xdr:col>
      <xdr:colOff>101600</xdr:colOff>
      <xdr:row>107</xdr:row>
      <xdr:rowOff>116484</xdr:rowOff>
    </xdr:to>
    <xdr:sp macro="" textlink="">
      <xdr:nvSpPr>
        <xdr:cNvPr id="644" name="楕円 643">
          <a:extLst>
            <a:ext uri="{FF2B5EF4-FFF2-40B4-BE49-F238E27FC236}">
              <a16:creationId xmlns:a16="http://schemas.microsoft.com/office/drawing/2014/main" id="{00000000-0008-0000-0F00-000084020000}"/>
            </a:ext>
          </a:extLst>
        </xdr:cNvPr>
        <xdr:cNvSpPr/>
      </xdr:nvSpPr>
      <xdr:spPr>
        <a:xfrm>
          <a:off x="20383500" y="18360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62027</xdr:rowOff>
    </xdr:from>
    <xdr:to>
      <xdr:col>111</xdr:col>
      <xdr:colOff>177800</xdr:colOff>
      <xdr:row>107</xdr:row>
      <xdr:rowOff>65684</xdr:rowOff>
    </xdr:to>
    <xdr:cxnSp macro="">
      <xdr:nvCxnSpPr>
        <xdr:cNvPr id="645" name="直線コネクタ 644">
          <a:extLst>
            <a:ext uri="{FF2B5EF4-FFF2-40B4-BE49-F238E27FC236}">
              <a16:creationId xmlns:a16="http://schemas.microsoft.com/office/drawing/2014/main" id="{00000000-0008-0000-0F00-000085020000}"/>
            </a:ext>
          </a:extLst>
        </xdr:cNvPr>
        <xdr:cNvCxnSpPr/>
      </xdr:nvCxnSpPr>
      <xdr:spPr>
        <a:xfrm flipV="1">
          <a:off x="20434300" y="18407177"/>
          <a:ext cx="88900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18542</xdr:rowOff>
    </xdr:from>
    <xdr:to>
      <xdr:col>102</xdr:col>
      <xdr:colOff>165100</xdr:colOff>
      <xdr:row>107</xdr:row>
      <xdr:rowOff>120142</xdr:rowOff>
    </xdr:to>
    <xdr:sp macro="" textlink="">
      <xdr:nvSpPr>
        <xdr:cNvPr id="646" name="楕円 645">
          <a:extLst>
            <a:ext uri="{FF2B5EF4-FFF2-40B4-BE49-F238E27FC236}">
              <a16:creationId xmlns:a16="http://schemas.microsoft.com/office/drawing/2014/main" id="{00000000-0008-0000-0F00-000086020000}"/>
            </a:ext>
          </a:extLst>
        </xdr:cNvPr>
        <xdr:cNvSpPr/>
      </xdr:nvSpPr>
      <xdr:spPr>
        <a:xfrm>
          <a:off x="19494500" y="18363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65684</xdr:rowOff>
    </xdr:from>
    <xdr:to>
      <xdr:col>107</xdr:col>
      <xdr:colOff>50800</xdr:colOff>
      <xdr:row>107</xdr:row>
      <xdr:rowOff>69342</xdr:rowOff>
    </xdr:to>
    <xdr:cxnSp macro="">
      <xdr:nvCxnSpPr>
        <xdr:cNvPr id="647" name="直線コネクタ 646">
          <a:extLst>
            <a:ext uri="{FF2B5EF4-FFF2-40B4-BE49-F238E27FC236}">
              <a16:creationId xmlns:a16="http://schemas.microsoft.com/office/drawing/2014/main" id="{00000000-0008-0000-0F00-000087020000}"/>
            </a:ext>
          </a:extLst>
        </xdr:cNvPr>
        <xdr:cNvCxnSpPr/>
      </xdr:nvCxnSpPr>
      <xdr:spPr>
        <a:xfrm flipV="1">
          <a:off x="19545300" y="18410834"/>
          <a:ext cx="889000" cy="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24028</xdr:rowOff>
    </xdr:from>
    <xdr:to>
      <xdr:col>98</xdr:col>
      <xdr:colOff>38100</xdr:colOff>
      <xdr:row>107</xdr:row>
      <xdr:rowOff>125628</xdr:rowOff>
    </xdr:to>
    <xdr:sp macro="" textlink="">
      <xdr:nvSpPr>
        <xdr:cNvPr id="648" name="楕円 647">
          <a:extLst>
            <a:ext uri="{FF2B5EF4-FFF2-40B4-BE49-F238E27FC236}">
              <a16:creationId xmlns:a16="http://schemas.microsoft.com/office/drawing/2014/main" id="{00000000-0008-0000-0F00-000088020000}"/>
            </a:ext>
          </a:extLst>
        </xdr:cNvPr>
        <xdr:cNvSpPr/>
      </xdr:nvSpPr>
      <xdr:spPr>
        <a:xfrm>
          <a:off x="18605500" y="18369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69342</xdr:rowOff>
    </xdr:from>
    <xdr:to>
      <xdr:col>102</xdr:col>
      <xdr:colOff>114300</xdr:colOff>
      <xdr:row>107</xdr:row>
      <xdr:rowOff>74828</xdr:rowOff>
    </xdr:to>
    <xdr:cxnSp macro="">
      <xdr:nvCxnSpPr>
        <xdr:cNvPr id="649" name="直線コネクタ 648">
          <a:extLst>
            <a:ext uri="{FF2B5EF4-FFF2-40B4-BE49-F238E27FC236}">
              <a16:creationId xmlns:a16="http://schemas.microsoft.com/office/drawing/2014/main" id="{00000000-0008-0000-0F00-000089020000}"/>
            </a:ext>
          </a:extLst>
        </xdr:cNvPr>
        <xdr:cNvCxnSpPr/>
      </xdr:nvCxnSpPr>
      <xdr:spPr>
        <a:xfrm flipV="1">
          <a:off x="18656300" y="18414492"/>
          <a:ext cx="889000" cy="5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73347</xdr:rowOff>
    </xdr:from>
    <xdr:ext cx="469744" cy="259045"/>
    <xdr:sp macro="" textlink="">
      <xdr:nvSpPr>
        <xdr:cNvPr id="650" name="n_1aveValue【庁舎】&#10;一人当たり面積">
          <a:extLst>
            <a:ext uri="{FF2B5EF4-FFF2-40B4-BE49-F238E27FC236}">
              <a16:creationId xmlns:a16="http://schemas.microsoft.com/office/drawing/2014/main" id="{00000000-0008-0000-0F00-00008A020000}"/>
            </a:ext>
          </a:extLst>
        </xdr:cNvPr>
        <xdr:cNvSpPr txBox="1"/>
      </xdr:nvSpPr>
      <xdr:spPr>
        <a:xfrm>
          <a:off x="21075727" y="18075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81576</xdr:rowOff>
    </xdr:from>
    <xdr:ext cx="469744" cy="259045"/>
    <xdr:sp macro="" textlink="">
      <xdr:nvSpPr>
        <xdr:cNvPr id="651" name="n_2aveValue【庁舎】&#10;一人当たり面積">
          <a:extLst>
            <a:ext uri="{FF2B5EF4-FFF2-40B4-BE49-F238E27FC236}">
              <a16:creationId xmlns:a16="http://schemas.microsoft.com/office/drawing/2014/main" id="{00000000-0008-0000-0F00-00008B020000}"/>
            </a:ext>
          </a:extLst>
        </xdr:cNvPr>
        <xdr:cNvSpPr txBox="1"/>
      </xdr:nvSpPr>
      <xdr:spPr>
        <a:xfrm>
          <a:off x="20199427" y="18083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94606</xdr:rowOff>
    </xdr:from>
    <xdr:ext cx="469744" cy="259045"/>
    <xdr:sp macro="" textlink="">
      <xdr:nvSpPr>
        <xdr:cNvPr id="652" name="n_3aveValue【庁舎】&#10;一人当たり面積">
          <a:extLst>
            <a:ext uri="{FF2B5EF4-FFF2-40B4-BE49-F238E27FC236}">
              <a16:creationId xmlns:a16="http://schemas.microsoft.com/office/drawing/2014/main" id="{00000000-0008-0000-0F00-00008C020000}"/>
            </a:ext>
          </a:extLst>
        </xdr:cNvPr>
        <xdr:cNvSpPr txBox="1"/>
      </xdr:nvSpPr>
      <xdr:spPr>
        <a:xfrm>
          <a:off x="19310427" y="18096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104664</xdr:rowOff>
    </xdr:from>
    <xdr:ext cx="469744" cy="259045"/>
    <xdr:sp macro="" textlink="">
      <xdr:nvSpPr>
        <xdr:cNvPr id="653" name="n_4aveValue【庁舎】&#10;一人当たり面積">
          <a:extLst>
            <a:ext uri="{FF2B5EF4-FFF2-40B4-BE49-F238E27FC236}">
              <a16:creationId xmlns:a16="http://schemas.microsoft.com/office/drawing/2014/main" id="{00000000-0008-0000-0F00-00008D020000}"/>
            </a:ext>
          </a:extLst>
        </xdr:cNvPr>
        <xdr:cNvSpPr txBox="1"/>
      </xdr:nvSpPr>
      <xdr:spPr>
        <a:xfrm>
          <a:off x="18421427" y="18106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103954</xdr:rowOff>
    </xdr:from>
    <xdr:ext cx="469744" cy="259045"/>
    <xdr:sp macro="" textlink="">
      <xdr:nvSpPr>
        <xdr:cNvPr id="654" name="n_1mainValue【庁舎】&#10;一人当たり面積">
          <a:extLst>
            <a:ext uri="{FF2B5EF4-FFF2-40B4-BE49-F238E27FC236}">
              <a16:creationId xmlns:a16="http://schemas.microsoft.com/office/drawing/2014/main" id="{00000000-0008-0000-0F00-00008E020000}"/>
            </a:ext>
          </a:extLst>
        </xdr:cNvPr>
        <xdr:cNvSpPr txBox="1"/>
      </xdr:nvSpPr>
      <xdr:spPr>
        <a:xfrm>
          <a:off x="21075727" y="18449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107611</xdr:rowOff>
    </xdr:from>
    <xdr:ext cx="469744" cy="259045"/>
    <xdr:sp macro="" textlink="">
      <xdr:nvSpPr>
        <xdr:cNvPr id="655" name="n_2mainValue【庁舎】&#10;一人当たり面積">
          <a:extLst>
            <a:ext uri="{FF2B5EF4-FFF2-40B4-BE49-F238E27FC236}">
              <a16:creationId xmlns:a16="http://schemas.microsoft.com/office/drawing/2014/main" id="{00000000-0008-0000-0F00-00008F020000}"/>
            </a:ext>
          </a:extLst>
        </xdr:cNvPr>
        <xdr:cNvSpPr txBox="1"/>
      </xdr:nvSpPr>
      <xdr:spPr>
        <a:xfrm>
          <a:off x="20199427" y="18452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111269</xdr:rowOff>
    </xdr:from>
    <xdr:ext cx="469744" cy="259045"/>
    <xdr:sp macro="" textlink="">
      <xdr:nvSpPr>
        <xdr:cNvPr id="656" name="n_3mainValue【庁舎】&#10;一人当たり面積">
          <a:extLst>
            <a:ext uri="{FF2B5EF4-FFF2-40B4-BE49-F238E27FC236}">
              <a16:creationId xmlns:a16="http://schemas.microsoft.com/office/drawing/2014/main" id="{00000000-0008-0000-0F00-000090020000}"/>
            </a:ext>
          </a:extLst>
        </xdr:cNvPr>
        <xdr:cNvSpPr txBox="1"/>
      </xdr:nvSpPr>
      <xdr:spPr>
        <a:xfrm>
          <a:off x="19310427" y="18456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116755</xdr:rowOff>
    </xdr:from>
    <xdr:ext cx="469744" cy="259045"/>
    <xdr:sp macro="" textlink="">
      <xdr:nvSpPr>
        <xdr:cNvPr id="657" name="n_4mainValue【庁舎】&#10;一人当たり面積">
          <a:extLst>
            <a:ext uri="{FF2B5EF4-FFF2-40B4-BE49-F238E27FC236}">
              <a16:creationId xmlns:a16="http://schemas.microsoft.com/office/drawing/2014/main" id="{00000000-0008-0000-0F00-000091020000}"/>
            </a:ext>
          </a:extLst>
        </xdr:cNvPr>
        <xdr:cNvSpPr txBox="1"/>
      </xdr:nvSpPr>
      <xdr:spPr>
        <a:xfrm>
          <a:off x="18421427" y="18461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8" name="正方形/長方形 657">
          <a:extLst>
            <a:ext uri="{FF2B5EF4-FFF2-40B4-BE49-F238E27FC236}">
              <a16:creationId xmlns:a16="http://schemas.microsoft.com/office/drawing/2014/main" id="{00000000-0008-0000-0F00-000092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9" name="正方形/長方形 658">
          <a:extLst>
            <a:ext uri="{FF2B5EF4-FFF2-40B4-BE49-F238E27FC236}">
              <a16:creationId xmlns:a16="http://schemas.microsoft.com/office/drawing/2014/main" id="{00000000-0008-0000-0F00-000093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60" name="テキスト ボックス 659">
          <a:extLst>
            <a:ext uri="{FF2B5EF4-FFF2-40B4-BE49-F238E27FC236}">
              <a16:creationId xmlns:a16="http://schemas.microsoft.com/office/drawing/2014/main" id="{00000000-0008-0000-0F00-000094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体育館･プール</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については、減価償却率が特に高いことから、財政負担を考慮しながらも計画的に整備していく必要がある。</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福祉施設</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一般廃棄物処理施設</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については、類似団体内順位、全国平均、青森県平均全てにおいて上回っており、良好である。</a:t>
          </a:r>
          <a:endParaRPr lang="ja-JP" altLang="ja-JP" sz="1400">
            <a:effectLst/>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消防施設</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については、建替が完了したことから、減価償却率が改善している。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庁舎</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については、建替が完了したことから、減価償却率が大幅に改善している。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75" thickBot="1" x14ac:dyDescent="0.2">
      <c r="B2" s="164" t="s">
        <v>77</v>
      </c>
      <c r="C2" s="164"/>
      <c r="D2" s="165"/>
    </row>
    <row r="3" spans="1:119" ht="18.75" customHeight="1" thickBot="1" x14ac:dyDescent="0.2">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15">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5184098</v>
      </c>
      <c r="BO4" s="462"/>
      <c r="BP4" s="462"/>
      <c r="BQ4" s="462"/>
      <c r="BR4" s="462"/>
      <c r="BS4" s="462"/>
      <c r="BT4" s="462"/>
      <c r="BU4" s="463"/>
      <c r="BV4" s="461">
        <v>6829249</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6.9</v>
      </c>
      <c r="CU4" s="602"/>
      <c r="CV4" s="602"/>
      <c r="CW4" s="602"/>
      <c r="CX4" s="602"/>
      <c r="CY4" s="602"/>
      <c r="CZ4" s="602"/>
      <c r="DA4" s="603"/>
      <c r="DB4" s="601">
        <v>10.3</v>
      </c>
      <c r="DC4" s="602"/>
      <c r="DD4" s="602"/>
      <c r="DE4" s="602"/>
      <c r="DF4" s="602"/>
      <c r="DG4" s="602"/>
      <c r="DH4" s="602"/>
      <c r="DI4" s="603"/>
    </row>
    <row r="5" spans="1:119" ht="18.75" customHeight="1" x14ac:dyDescent="0.15">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5004757</v>
      </c>
      <c r="BO5" s="433"/>
      <c r="BP5" s="433"/>
      <c r="BQ5" s="433"/>
      <c r="BR5" s="433"/>
      <c r="BS5" s="433"/>
      <c r="BT5" s="433"/>
      <c r="BU5" s="434"/>
      <c r="BV5" s="432">
        <v>6568627</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80.099999999999994</v>
      </c>
      <c r="CU5" s="430"/>
      <c r="CV5" s="430"/>
      <c r="CW5" s="430"/>
      <c r="CX5" s="430"/>
      <c r="CY5" s="430"/>
      <c r="CZ5" s="430"/>
      <c r="DA5" s="431"/>
      <c r="DB5" s="429">
        <v>76.8</v>
      </c>
      <c r="DC5" s="430"/>
      <c r="DD5" s="430"/>
      <c r="DE5" s="430"/>
      <c r="DF5" s="430"/>
      <c r="DG5" s="430"/>
      <c r="DH5" s="430"/>
      <c r="DI5" s="431"/>
    </row>
    <row r="6" spans="1:119" ht="18.75" customHeight="1" x14ac:dyDescent="0.15">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179341</v>
      </c>
      <c r="BO6" s="433"/>
      <c r="BP6" s="433"/>
      <c r="BQ6" s="433"/>
      <c r="BR6" s="433"/>
      <c r="BS6" s="433"/>
      <c r="BT6" s="433"/>
      <c r="BU6" s="434"/>
      <c r="BV6" s="432">
        <v>260622</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80.3</v>
      </c>
      <c r="CU6" s="576"/>
      <c r="CV6" s="576"/>
      <c r="CW6" s="576"/>
      <c r="CX6" s="576"/>
      <c r="CY6" s="576"/>
      <c r="CZ6" s="576"/>
      <c r="DA6" s="577"/>
      <c r="DB6" s="575">
        <v>77.099999999999994</v>
      </c>
      <c r="DC6" s="576"/>
      <c r="DD6" s="576"/>
      <c r="DE6" s="576"/>
      <c r="DF6" s="576"/>
      <c r="DG6" s="576"/>
      <c r="DH6" s="576"/>
      <c r="DI6" s="577"/>
    </row>
    <row r="7" spans="1:119" ht="18.75" customHeight="1" x14ac:dyDescent="0.15">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0</v>
      </c>
      <c r="BO7" s="433"/>
      <c r="BP7" s="433"/>
      <c r="BQ7" s="433"/>
      <c r="BR7" s="433"/>
      <c r="BS7" s="433"/>
      <c r="BT7" s="433"/>
      <c r="BU7" s="434"/>
      <c r="BV7" s="432">
        <v>1683</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2614922</v>
      </c>
      <c r="CU7" s="433"/>
      <c r="CV7" s="433"/>
      <c r="CW7" s="433"/>
      <c r="CX7" s="433"/>
      <c r="CY7" s="433"/>
      <c r="CZ7" s="433"/>
      <c r="DA7" s="434"/>
      <c r="DB7" s="432">
        <v>2512180</v>
      </c>
      <c r="DC7" s="433"/>
      <c r="DD7" s="433"/>
      <c r="DE7" s="433"/>
      <c r="DF7" s="433"/>
      <c r="DG7" s="433"/>
      <c r="DH7" s="433"/>
      <c r="DI7" s="434"/>
    </row>
    <row r="8" spans="1:119" ht="18.75" customHeight="1" thickBot="1" x14ac:dyDescent="0.2">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179341</v>
      </c>
      <c r="BO8" s="433"/>
      <c r="BP8" s="433"/>
      <c r="BQ8" s="433"/>
      <c r="BR8" s="433"/>
      <c r="BS8" s="433"/>
      <c r="BT8" s="433"/>
      <c r="BU8" s="434"/>
      <c r="BV8" s="432">
        <v>258939</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0.27</v>
      </c>
      <c r="CU8" s="536"/>
      <c r="CV8" s="536"/>
      <c r="CW8" s="536"/>
      <c r="CX8" s="536"/>
      <c r="CY8" s="536"/>
      <c r="CZ8" s="536"/>
      <c r="DA8" s="537"/>
      <c r="DB8" s="535">
        <v>0.26</v>
      </c>
      <c r="DC8" s="536"/>
      <c r="DD8" s="536"/>
      <c r="DE8" s="536"/>
      <c r="DF8" s="536"/>
      <c r="DG8" s="536"/>
      <c r="DH8" s="536"/>
      <c r="DI8" s="537"/>
    </row>
    <row r="9" spans="1:119" ht="18.75" customHeight="1" thickBot="1" x14ac:dyDescent="0.2">
      <c r="A9" s="163"/>
      <c r="B9" s="564" t="s">
        <v>106</v>
      </c>
      <c r="C9" s="565"/>
      <c r="D9" s="565"/>
      <c r="E9" s="565"/>
      <c r="F9" s="565"/>
      <c r="G9" s="565"/>
      <c r="H9" s="565"/>
      <c r="I9" s="565"/>
      <c r="J9" s="565"/>
      <c r="K9" s="483"/>
      <c r="L9" s="566" t="s">
        <v>107</v>
      </c>
      <c r="M9" s="567"/>
      <c r="N9" s="567"/>
      <c r="O9" s="567"/>
      <c r="P9" s="567"/>
      <c r="Q9" s="568"/>
      <c r="R9" s="569">
        <v>4718</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90</v>
      </c>
      <c r="AV9" s="491"/>
      <c r="AW9" s="491"/>
      <c r="AX9" s="491"/>
      <c r="AY9" s="446" t="s">
        <v>110</v>
      </c>
      <c r="AZ9" s="447"/>
      <c r="BA9" s="447"/>
      <c r="BB9" s="447"/>
      <c r="BC9" s="447"/>
      <c r="BD9" s="447"/>
      <c r="BE9" s="447"/>
      <c r="BF9" s="447"/>
      <c r="BG9" s="447"/>
      <c r="BH9" s="447"/>
      <c r="BI9" s="447"/>
      <c r="BJ9" s="447"/>
      <c r="BK9" s="447"/>
      <c r="BL9" s="447"/>
      <c r="BM9" s="448"/>
      <c r="BN9" s="432">
        <v>-79598</v>
      </c>
      <c r="BO9" s="433"/>
      <c r="BP9" s="433"/>
      <c r="BQ9" s="433"/>
      <c r="BR9" s="433"/>
      <c r="BS9" s="433"/>
      <c r="BT9" s="433"/>
      <c r="BU9" s="434"/>
      <c r="BV9" s="432">
        <v>77806</v>
      </c>
      <c r="BW9" s="433"/>
      <c r="BX9" s="433"/>
      <c r="BY9" s="433"/>
      <c r="BZ9" s="433"/>
      <c r="CA9" s="433"/>
      <c r="CB9" s="433"/>
      <c r="CC9" s="434"/>
      <c r="CD9" s="472" t="s">
        <v>111</v>
      </c>
      <c r="CE9" s="392"/>
      <c r="CF9" s="392"/>
      <c r="CG9" s="392"/>
      <c r="CH9" s="392"/>
      <c r="CI9" s="392"/>
      <c r="CJ9" s="392"/>
      <c r="CK9" s="392"/>
      <c r="CL9" s="392"/>
      <c r="CM9" s="392"/>
      <c r="CN9" s="392"/>
      <c r="CO9" s="392"/>
      <c r="CP9" s="392"/>
      <c r="CQ9" s="392"/>
      <c r="CR9" s="392"/>
      <c r="CS9" s="473"/>
      <c r="CT9" s="429">
        <v>14.3</v>
      </c>
      <c r="CU9" s="430"/>
      <c r="CV9" s="430"/>
      <c r="CW9" s="430"/>
      <c r="CX9" s="430"/>
      <c r="CY9" s="430"/>
      <c r="CZ9" s="430"/>
      <c r="DA9" s="431"/>
      <c r="DB9" s="429">
        <v>12.5</v>
      </c>
      <c r="DC9" s="430"/>
      <c r="DD9" s="430"/>
      <c r="DE9" s="430"/>
      <c r="DF9" s="430"/>
      <c r="DG9" s="430"/>
      <c r="DH9" s="430"/>
      <c r="DI9" s="431"/>
    </row>
    <row r="10" spans="1:119" ht="18.75" customHeight="1" thickBot="1" x14ac:dyDescent="0.2">
      <c r="A10" s="163"/>
      <c r="B10" s="564"/>
      <c r="C10" s="565"/>
      <c r="D10" s="565"/>
      <c r="E10" s="565"/>
      <c r="F10" s="565"/>
      <c r="G10" s="565"/>
      <c r="H10" s="565"/>
      <c r="I10" s="565"/>
      <c r="J10" s="565"/>
      <c r="K10" s="483"/>
      <c r="L10" s="388" t="s">
        <v>112</v>
      </c>
      <c r="M10" s="389"/>
      <c r="N10" s="389"/>
      <c r="O10" s="389"/>
      <c r="P10" s="389"/>
      <c r="Q10" s="390"/>
      <c r="R10" s="385">
        <v>5227</v>
      </c>
      <c r="S10" s="386"/>
      <c r="T10" s="386"/>
      <c r="U10" s="386"/>
      <c r="V10" s="445"/>
      <c r="W10" s="573"/>
      <c r="X10" s="383"/>
      <c r="Y10" s="383"/>
      <c r="Z10" s="383"/>
      <c r="AA10" s="383"/>
      <c r="AB10" s="383"/>
      <c r="AC10" s="383"/>
      <c r="AD10" s="383"/>
      <c r="AE10" s="383"/>
      <c r="AF10" s="383"/>
      <c r="AG10" s="383"/>
      <c r="AH10" s="383"/>
      <c r="AI10" s="383"/>
      <c r="AJ10" s="383"/>
      <c r="AK10" s="383"/>
      <c r="AL10" s="574"/>
      <c r="AM10" s="489" t="s">
        <v>113</v>
      </c>
      <c r="AN10" s="389"/>
      <c r="AO10" s="389"/>
      <c r="AP10" s="389"/>
      <c r="AQ10" s="389"/>
      <c r="AR10" s="389"/>
      <c r="AS10" s="389"/>
      <c r="AT10" s="390"/>
      <c r="AU10" s="490" t="s">
        <v>114</v>
      </c>
      <c r="AV10" s="491"/>
      <c r="AW10" s="491"/>
      <c r="AX10" s="491"/>
      <c r="AY10" s="446" t="s">
        <v>115</v>
      </c>
      <c r="AZ10" s="447"/>
      <c r="BA10" s="447"/>
      <c r="BB10" s="447"/>
      <c r="BC10" s="447"/>
      <c r="BD10" s="447"/>
      <c r="BE10" s="447"/>
      <c r="BF10" s="447"/>
      <c r="BG10" s="447"/>
      <c r="BH10" s="447"/>
      <c r="BI10" s="447"/>
      <c r="BJ10" s="447"/>
      <c r="BK10" s="447"/>
      <c r="BL10" s="447"/>
      <c r="BM10" s="448"/>
      <c r="BN10" s="432">
        <v>250058</v>
      </c>
      <c r="BO10" s="433"/>
      <c r="BP10" s="433"/>
      <c r="BQ10" s="433"/>
      <c r="BR10" s="433"/>
      <c r="BS10" s="433"/>
      <c r="BT10" s="433"/>
      <c r="BU10" s="434"/>
      <c r="BV10" s="432">
        <v>200001</v>
      </c>
      <c r="BW10" s="433"/>
      <c r="BX10" s="433"/>
      <c r="BY10" s="433"/>
      <c r="BZ10" s="433"/>
      <c r="CA10" s="433"/>
      <c r="CB10" s="433"/>
      <c r="CC10" s="434"/>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90</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15">
      <c r="A12" s="163"/>
      <c r="B12" s="538" t="s">
        <v>123</v>
      </c>
      <c r="C12" s="539"/>
      <c r="D12" s="539"/>
      <c r="E12" s="539"/>
      <c r="F12" s="539"/>
      <c r="G12" s="539"/>
      <c r="H12" s="539"/>
      <c r="I12" s="539"/>
      <c r="J12" s="539"/>
      <c r="K12" s="540"/>
      <c r="L12" s="547" t="s">
        <v>124</v>
      </c>
      <c r="M12" s="548"/>
      <c r="N12" s="548"/>
      <c r="O12" s="548"/>
      <c r="P12" s="548"/>
      <c r="Q12" s="549"/>
      <c r="R12" s="550">
        <v>4649</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90</v>
      </c>
      <c r="AV12" s="491"/>
      <c r="AW12" s="491"/>
      <c r="AX12" s="491"/>
      <c r="AY12" s="446" t="s">
        <v>128</v>
      </c>
      <c r="AZ12" s="447"/>
      <c r="BA12" s="447"/>
      <c r="BB12" s="447"/>
      <c r="BC12" s="447"/>
      <c r="BD12" s="447"/>
      <c r="BE12" s="447"/>
      <c r="BF12" s="447"/>
      <c r="BG12" s="447"/>
      <c r="BH12" s="447"/>
      <c r="BI12" s="447"/>
      <c r="BJ12" s="447"/>
      <c r="BK12" s="447"/>
      <c r="BL12" s="447"/>
      <c r="BM12" s="448"/>
      <c r="BN12" s="432">
        <v>283000</v>
      </c>
      <c r="BO12" s="433"/>
      <c r="BP12" s="433"/>
      <c r="BQ12" s="433"/>
      <c r="BR12" s="433"/>
      <c r="BS12" s="433"/>
      <c r="BT12" s="433"/>
      <c r="BU12" s="434"/>
      <c r="BV12" s="432">
        <v>344000</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15">
      <c r="A13" s="163"/>
      <c r="B13" s="541"/>
      <c r="C13" s="542"/>
      <c r="D13" s="542"/>
      <c r="E13" s="542"/>
      <c r="F13" s="542"/>
      <c r="G13" s="542"/>
      <c r="H13" s="542"/>
      <c r="I13" s="542"/>
      <c r="J13" s="542"/>
      <c r="K13" s="543"/>
      <c r="L13" s="172"/>
      <c r="M13" s="516" t="s">
        <v>130</v>
      </c>
      <c r="N13" s="517"/>
      <c r="O13" s="517"/>
      <c r="P13" s="517"/>
      <c r="Q13" s="518"/>
      <c r="R13" s="519">
        <v>4633</v>
      </c>
      <c r="S13" s="520"/>
      <c r="T13" s="520"/>
      <c r="U13" s="520"/>
      <c r="V13" s="521"/>
      <c r="W13" s="522" t="s">
        <v>131</v>
      </c>
      <c r="X13" s="418"/>
      <c r="Y13" s="418"/>
      <c r="Z13" s="418"/>
      <c r="AA13" s="418"/>
      <c r="AB13" s="419"/>
      <c r="AC13" s="385">
        <v>530</v>
      </c>
      <c r="AD13" s="386"/>
      <c r="AE13" s="386"/>
      <c r="AF13" s="386"/>
      <c r="AG13" s="387"/>
      <c r="AH13" s="385">
        <v>612</v>
      </c>
      <c r="AI13" s="386"/>
      <c r="AJ13" s="386"/>
      <c r="AK13" s="386"/>
      <c r="AL13" s="445"/>
      <c r="AM13" s="489" t="s">
        <v>132</v>
      </c>
      <c r="AN13" s="389"/>
      <c r="AO13" s="389"/>
      <c r="AP13" s="389"/>
      <c r="AQ13" s="389"/>
      <c r="AR13" s="389"/>
      <c r="AS13" s="389"/>
      <c r="AT13" s="390"/>
      <c r="AU13" s="490" t="s">
        <v>114</v>
      </c>
      <c r="AV13" s="491"/>
      <c r="AW13" s="491"/>
      <c r="AX13" s="491"/>
      <c r="AY13" s="446" t="s">
        <v>133</v>
      </c>
      <c r="AZ13" s="447"/>
      <c r="BA13" s="447"/>
      <c r="BB13" s="447"/>
      <c r="BC13" s="447"/>
      <c r="BD13" s="447"/>
      <c r="BE13" s="447"/>
      <c r="BF13" s="447"/>
      <c r="BG13" s="447"/>
      <c r="BH13" s="447"/>
      <c r="BI13" s="447"/>
      <c r="BJ13" s="447"/>
      <c r="BK13" s="447"/>
      <c r="BL13" s="447"/>
      <c r="BM13" s="448"/>
      <c r="BN13" s="432">
        <v>-112540</v>
      </c>
      <c r="BO13" s="433"/>
      <c r="BP13" s="433"/>
      <c r="BQ13" s="433"/>
      <c r="BR13" s="433"/>
      <c r="BS13" s="433"/>
      <c r="BT13" s="433"/>
      <c r="BU13" s="434"/>
      <c r="BV13" s="432">
        <v>-66193</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11.7</v>
      </c>
      <c r="CU13" s="430"/>
      <c r="CV13" s="430"/>
      <c r="CW13" s="430"/>
      <c r="CX13" s="430"/>
      <c r="CY13" s="430"/>
      <c r="CZ13" s="430"/>
      <c r="DA13" s="431"/>
      <c r="DB13" s="429">
        <v>12.8</v>
      </c>
      <c r="DC13" s="430"/>
      <c r="DD13" s="430"/>
      <c r="DE13" s="430"/>
      <c r="DF13" s="430"/>
      <c r="DG13" s="430"/>
      <c r="DH13" s="430"/>
      <c r="DI13" s="431"/>
    </row>
    <row r="14" spans="1:119" ht="18.75" customHeight="1" thickBot="1" x14ac:dyDescent="0.2">
      <c r="A14" s="163"/>
      <c r="B14" s="541"/>
      <c r="C14" s="542"/>
      <c r="D14" s="542"/>
      <c r="E14" s="542"/>
      <c r="F14" s="542"/>
      <c r="G14" s="542"/>
      <c r="H14" s="542"/>
      <c r="I14" s="542"/>
      <c r="J14" s="542"/>
      <c r="K14" s="543"/>
      <c r="L14" s="506" t="s">
        <v>135</v>
      </c>
      <c r="M14" s="559"/>
      <c r="N14" s="559"/>
      <c r="O14" s="559"/>
      <c r="P14" s="559"/>
      <c r="Q14" s="560"/>
      <c r="R14" s="519">
        <v>4771</v>
      </c>
      <c r="S14" s="520"/>
      <c r="T14" s="520"/>
      <c r="U14" s="520"/>
      <c r="V14" s="521"/>
      <c r="W14" s="523"/>
      <c r="X14" s="421"/>
      <c r="Y14" s="421"/>
      <c r="Z14" s="421"/>
      <c r="AA14" s="421"/>
      <c r="AB14" s="422"/>
      <c r="AC14" s="512">
        <v>22.2</v>
      </c>
      <c r="AD14" s="513"/>
      <c r="AE14" s="513"/>
      <c r="AF14" s="513"/>
      <c r="AG14" s="514"/>
      <c r="AH14" s="512">
        <v>23.9</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v>42</v>
      </c>
      <c r="CU14" s="530"/>
      <c r="CV14" s="530"/>
      <c r="CW14" s="530"/>
      <c r="CX14" s="530"/>
      <c r="CY14" s="530"/>
      <c r="CZ14" s="530"/>
      <c r="DA14" s="531"/>
      <c r="DB14" s="529">
        <v>59.9</v>
      </c>
      <c r="DC14" s="530"/>
      <c r="DD14" s="530"/>
      <c r="DE14" s="530"/>
      <c r="DF14" s="530"/>
      <c r="DG14" s="530"/>
      <c r="DH14" s="530"/>
      <c r="DI14" s="531"/>
    </row>
    <row r="15" spans="1:119" ht="18.75" customHeight="1" x14ac:dyDescent="0.15">
      <c r="A15" s="163"/>
      <c r="B15" s="541"/>
      <c r="C15" s="542"/>
      <c r="D15" s="542"/>
      <c r="E15" s="542"/>
      <c r="F15" s="542"/>
      <c r="G15" s="542"/>
      <c r="H15" s="542"/>
      <c r="I15" s="542"/>
      <c r="J15" s="542"/>
      <c r="K15" s="543"/>
      <c r="L15" s="172"/>
      <c r="M15" s="516" t="s">
        <v>130</v>
      </c>
      <c r="N15" s="517"/>
      <c r="O15" s="517"/>
      <c r="P15" s="517"/>
      <c r="Q15" s="518"/>
      <c r="R15" s="519">
        <v>4758</v>
      </c>
      <c r="S15" s="520"/>
      <c r="T15" s="520"/>
      <c r="U15" s="520"/>
      <c r="V15" s="521"/>
      <c r="W15" s="522" t="s">
        <v>137</v>
      </c>
      <c r="X15" s="418"/>
      <c r="Y15" s="418"/>
      <c r="Z15" s="418"/>
      <c r="AA15" s="418"/>
      <c r="AB15" s="419"/>
      <c r="AC15" s="385">
        <v>606</v>
      </c>
      <c r="AD15" s="386"/>
      <c r="AE15" s="386"/>
      <c r="AF15" s="386"/>
      <c r="AG15" s="387"/>
      <c r="AH15" s="385">
        <v>566</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625251</v>
      </c>
      <c r="BO15" s="462"/>
      <c r="BP15" s="462"/>
      <c r="BQ15" s="462"/>
      <c r="BR15" s="462"/>
      <c r="BS15" s="462"/>
      <c r="BT15" s="462"/>
      <c r="BU15" s="463"/>
      <c r="BV15" s="461">
        <v>570738</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3"/>
      <c r="CU15" s="174"/>
      <c r="CV15" s="174"/>
      <c r="CW15" s="174"/>
      <c r="CX15" s="174"/>
      <c r="CY15" s="174"/>
      <c r="CZ15" s="174"/>
      <c r="DA15" s="175"/>
      <c r="DB15" s="173"/>
      <c r="DC15" s="174"/>
      <c r="DD15" s="174"/>
      <c r="DE15" s="174"/>
      <c r="DF15" s="174"/>
      <c r="DG15" s="174"/>
      <c r="DH15" s="174"/>
      <c r="DI15" s="175"/>
    </row>
    <row r="16" spans="1:119" ht="18.75" customHeight="1" x14ac:dyDescent="0.15">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25.4</v>
      </c>
      <c r="AD16" s="513"/>
      <c r="AE16" s="513"/>
      <c r="AF16" s="513"/>
      <c r="AG16" s="514"/>
      <c r="AH16" s="512">
        <v>22.1</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2441977</v>
      </c>
      <c r="BO16" s="433"/>
      <c r="BP16" s="433"/>
      <c r="BQ16" s="433"/>
      <c r="BR16" s="433"/>
      <c r="BS16" s="433"/>
      <c r="BT16" s="433"/>
      <c r="BU16" s="434"/>
      <c r="BV16" s="432">
        <v>2352232</v>
      </c>
      <c r="BW16" s="433"/>
      <c r="BX16" s="433"/>
      <c r="BY16" s="433"/>
      <c r="BZ16" s="433"/>
      <c r="CA16" s="433"/>
      <c r="CB16" s="433"/>
      <c r="CC16" s="434"/>
      <c r="CD16" s="176"/>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
      <c r="A17" s="163"/>
      <c r="B17" s="544"/>
      <c r="C17" s="545"/>
      <c r="D17" s="545"/>
      <c r="E17" s="545"/>
      <c r="F17" s="545"/>
      <c r="G17" s="545"/>
      <c r="H17" s="545"/>
      <c r="I17" s="545"/>
      <c r="J17" s="545"/>
      <c r="K17" s="546"/>
      <c r="L17" s="177"/>
      <c r="M17" s="525" t="s">
        <v>143</v>
      </c>
      <c r="N17" s="526"/>
      <c r="O17" s="526"/>
      <c r="P17" s="526"/>
      <c r="Q17" s="527"/>
      <c r="R17" s="509" t="s">
        <v>141</v>
      </c>
      <c r="S17" s="510"/>
      <c r="T17" s="510"/>
      <c r="U17" s="510"/>
      <c r="V17" s="511"/>
      <c r="W17" s="522" t="s">
        <v>144</v>
      </c>
      <c r="X17" s="418"/>
      <c r="Y17" s="418"/>
      <c r="Z17" s="418"/>
      <c r="AA17" s="418"/>
      <c r="AB17" s="419"/>
      <c r="AC17" s="385">
        <v>1247</v>
      </c>
      <c r="AD17" s="386"/>
      <c r="AE17" s="386"/>
      <c r="AF17" s="386"/>
      <c r="AG17" s="387"/>
      <c r="AH17" s="385">
        <v>1380</v>
      </c>
      <c r="AI17" s="386"/>
      <c r="AJ17" s="386"/>
      <c r="AK17" s="386"/>
      <c r="AL17" s="445"/>
      <c r="AM17" s="489"/>
      <c r="AN17" s="389"/>
      <c r="AO17" s="389"/>
      <c r="AP17" s="389"/>
      <c r="AQ17" s="389"/>
      <c r="AR17" s="389"/>
      <c r="AS17" s="389"/>
      <c r="AT17" s="390"/>
      <c r="AU17" s="490"/>
      <c r="AV17" s="491"/>
      <c r="AW17" s="491"/>
      <c r="AX17" s="491"/>
      <c r="AY17" s="446" t="s">
        <v>145</v>
      </c>
      <c r="AZ17" s="447"/>
      <c r="BA17" s="447"/>
      <c r="BB17" s="447"/>
      <c r="BC17" s="447"/>
      <c r="BD17" s="447"/>
      <c r="BE17" s="447"/>
      <c r="BF17" s="447"/>
      <c r="BG17" s="447"/>
      <c r="BH17" s="447"/>
      <c r="BI17" s="447"/>
      <c r="BJ17" s="447"/>
      <c r="BK17" s="447"/>
      <c r="BL17" s="447"/>
      <c r="BM17" s="448"/>
      <c r="BN17" s="432">
        <v>792736</v>
      </c>
      <c r="BO17" s="433"/>
      <c r="BP17" s="433"/>
      <c r="BQ17" s="433"/>
      <c r="BR17" s="433"/>
      <c r="BS17" s="433"/>
      <c r="BT17" s="433"/>
      <c r="BU17" s="434"/>
      <c r="BV17" s="432">
        <v>719439</v>
      </c>
      <c r="BW17" s="433"/>
      <c r="BX17" s="433"/>
      <c r="BY17" s="433"/>
      <c r="BZ17" s="433"/>
      <c r="CA17" s="433"/>
      <c r="CB17" s="433"/>
      <c r="CC17" s="434"/>
      <c r="CD17" s="176"/>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
      <c r="A18" s="163"/>
      <c r="B18" s="482" t="s">
        <v>146</v>
      </c>
      <c r="C18" s="483"/>
      <c r="D18" s="483"/>
      <c r="E18" s="484"/>
      <c r="F18" s="484"/>
      <c r="G18" s="484"/>
      <c r="H18" s="484"/>
      <c r="I18" s="484"/>
      <c r="J18" s="484"/>
      <c r="K18" s="484"/>
      <c r="L18" s="485">
        <v>52.09</v>
      </c>
      <c r="M18" s="485"/>
      <c r="N18" s="485"/>
      <c r="O18" s="485"/>
      <c r="P18" s="485"/>
      <c r="Q18" s="485"/>
      <c r="R18" s="486"/>
      <c r="S18" s="486"/>
      <c r="T18" s="486"/>
      <c r="U18" s="486"/>
      <c r="V18" s="487"/>
      <c r="W18" s="503"/>
      <c r="X18" s="504"/>
      <c r="Y18" s="504"/>
      <c r="Z18" s="504"/>
      <c r="AA18" s="504"/>
      <c r="AB18" s="528"/>
      <c r="AC18" s="402">
        <v>52.3</v>
      </c>
      <c r="AD18" s="403"/>
      <c r="AE18" s="403"/>
      <c r="AF18" s="403"/>
      <c r="AG18" s="488"/>
      <c r="AH18" s="402">
        <v>53.9</v>
      </c>
      <c r="AI18" s="403"/>
      <c r="AJ18" s="403"/>
      <c r="AK18" s="403"/>
      <c r="AL18" s="404"/>
      <c r="AM18" s="489"/>
      <c r="AN18" s="389"/>
      <c r="AO18" s="389"/>
      <c r="AP18" s="389"/>
      <c r="AQ18" s="389"/>
      <c r="AR18" s="389"/>
      <c r="AS18" s="389"/>
      <c r="AT18" s="390"/>
      <c r="AU18" s="490"/>
      <c r="AV18" s="491"/>
      <c r="AW18" s="491"/>
      <c r="AX18" s="491"/>
      <c r="AY18" s="446" t="s">
        <v>147</v>
      </c>
      <c r="AZ18" s="447"/>
      <c r="BA18" s="447"/>
      <c r="BB18" s="447"/>
      <c r="BC18" s="447"/>
      <c r="BD18" s="447"/>
      <c r="BE18" s="447"/>
      <c r="BF18" s="447"/>
      <c r="BG18" s="447"/>
      <c r="BH18" s="447"/>
      <c r="BI18" s="447"/>
      <c r="BJ18" s="447"/>
      <c r="BK18" s="447"/>
      <c r="BL18" s="447"/>
      <c r="BM18" s="448"/>
      <c r="BN18" s="432">
        <v>2065419</v>
      </c>
      <c r="BO18" s="433"/>
      <c r="BP18" s="433"/>
      <c r="BQ18" s="433"/>
      <c r="BR18" s="433"/>
      <c r="BS18" s="433"/>
      <c r="BT18" s="433"/>
      <c r="BU18" s="434"/>
      <c r="BV18" s="432">
        <v>1985088</v>
      </c>
      <c r="BW18" s="433"/>
      <c r="BX18" s="433"/>
      <c r="BY18" s="433"/>
      <c r="BZ18" s="433"/>
      <c r="CA18" s="433"/>
      <c r="CB18" s="433"/>
      <c r="CC18" s="434"/>
      <c r="CD18" s="176"/>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
      <c r="A19" s="163"/>
      <c r="B19" s="482" t="s">
        <v>148</v>
      </c>
      <c r="C19" s="483"/>
      <c r="D19" s="483"/>
      <c r="E19" s="484"/>
      <c r="F19" s="484"/>
      <c r="G19" s="484"/>
      <c r="H19" s="484"/>
      <c r="I19" s="484"/>
      <c r="J19" s="484"/>
      <c r="K19" s="484"/>
      <c r="L19" s="492">
        <v>91</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149</v>
      </c>
      <c r="AZ19" s="447"/>
      <c r="BA19" s="447"/>
      <c r="BB19" s="447"/>
      <c r="BC19" s="447"/>
      <c r="BD19" s="447"/>
      <c r="BE19" s="447"/>
      <c r="BF19" s="447"/>
      <c r="BG19" s="447"/>
      <c r="BH19" s="447"/>
      <c r="BI19" s="447"/>
      <c r="BJ19" s="447"/>
      <c r="BK19" s="447"/>
      <c r="BL19" s="447"/>
      <c r="BM19" s="448"/>
      <c r="BN19" s="432">
        <v>3443780</v>
      </c>
      <c r="BO19" s="433"/>
      <c r="BP19" s="433"/>
      <c r="BQ19" s="433"/>
      <c r="BR19" s="433"/>
      <c r="BS19" s="433"/>
      <c r="BT19" s="433"/>
      <c r="BU19" s="434"/>
      <c r="BV19" s="432">
        <v>3873941</v>
      </c>
      <c r="BW19" s="433"/>
      <c r="BX19" s="433"/>
      <c r="BY19" s="433"/>
      <c r="BZ19" s="433"/>
      <c r="CA19" s="433"/>
      <c r="CB19" s="433"/>
      <c r="CC19" s="434"/>
      <c r="CD19" s="176"/>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
      <c r="A20" s="163"/>
      <c r="B20" s="482" t="s">
        <v>150</v>
      </c>
      <c r="C20" s="483"/>
      <c r="D20" s="483"/>
      <c r="E20" s="484"/>
      <c r="F20" s="484"/>
      <c r="G20" s="484"/>
      <c r="H20" s="484"/>
      <c r="I20" s="484"/>
      <c r="J20" s="484"/>
      <c r="K20" s="484"/>
      <c r="L20" s="492">
        <v>2090</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6"/>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
      <c r="A21" s="163"/>
      <c r="B21" s="479" t="s">
        <v>151</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6"/>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15">
      <c r="A22" s="163"/>
      <c r="B22" s="408" t="s">
        <v>152</v>
      </c>
      <c r="C22" s="409"/>
      <c r="D22" s="410"/>
      <c r="E22" s="417" t="s">
        <v>1</v>
      </c>
      <c r="F22" s="418"/>
      <c r="G22" s="418"/>
      <c r="H22" s="418"/>
      <c r="I22" s="418"/>
      <c r="J22" s="418"/>
      <c r="K22" s="419"/>
      <c r="L22" s="417" t="s">
        <v>153</v>
      </c>
      <c r="M22" s="418"/>
      <c r="N22" s="418"/>
      <c r="O22" s="418"/>
      <c r="P22" s="419"/>
      <c r="Q22" s="423" t="s">
        <v>154</v>
      </c>
      <c r="R22" s="424"/>
      <c r="S22" s="424"/>
      <c r="T22" s="424"/>
      <c r="U22" s="424"/>
      <c r="V22" s="425"/>
      <c r="W22" s="474" t="s">
        <v>155</v>
      </c>
      <c r="X22" s="409"/>
      <c r="Y22" s="410"/>
      <c r="Z22" s="417" t="s">
        <v>1</v>
      </c>
      <c r="AA22" s="418"/>
      <c r="AB22" s="418"/>
      <c r="AC22" s="418"/>
      <c r="AD22" s="418"/>
      <c r="AE22" s="418"/>
      <c r="AF22" s="418"/>
      <c r="AG22" s="419"/>
      <c r="AH22" s="435" t="s">
        <v>156</v>
      </c>
      <c r="AI22" s="418"/>
      <c r="AJ22" s="418"/>
      <c r="AK22" s="418"/>
      <c r="AL22" s="419"/>
      <c r="AM22" s="435" t="s">
        <v>157</v>
      </c>
      <c r="AN22" s="436"/>
      <c r="AO22" s="436"/>
      <c r="AP22" s="436"/>
      <c r="AQ22" s="436"/>
      <c r="AR22" s="437"/>
      <c r="AS22" s="423" t="s">
        <v>154</v>
      </c>
      <c r="AT22" s="424"/>
      <c r="AU22" s="424"/>
      <c r="AV22" s="424"/>
      <c r="AW22" s="424"/>
      <c r="AX22" s="441"/>
      <c r="AY22" s="458" t="s">
        <v>158</v>
      </c>
      <c r="AZ22" s="459"/>
      <c r="BA22" s="459"/>
      <c r="BB22" s="459"/>
      <c r="BC22" s="459"/>
      <c r="BD22" s="459"/>
      <c r="BE22" s="459"/>
      <c r="BF22" s="459"/>
      <c r="BG22" s="459"/>
      <c r="BH22" s="459"/>
      <c r="BI22" s="459"/>
      <c r="BJ22" s="459"/>
      <c r="BK22" s="459"/>
      <c r="BL22" s="459"/>
      <c r="BM22" s="460"/>
      <c r="BN22" s="461">
        <v>3873964</v>
      </c>
      <c r="BO22" s="462"/>
      <c r="BP22" s="462"/>
      <c r="BQ22" s="462"/>
      <c r="BR22" s="462"/>
      <c r="BS22" s="462"/>
      <c r="BT22" s="462"/>
      <c r="BU22" s="463"/>
      <c r="BV22" s="461">
        <v>4129697</v>
      </c>
      <c r="BW22" s="462"/>
      <c r="BX22" s="462"/>
      <c r="BY22" s="462"/>
      <c r="BZ22" s="462"/>
      <c r="CA22" s="462"/>
      <c r="CB22" s="462"/>
      <c r="CC22" s="463"/>
      <c r="CD22" s="176"/>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15">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159</v>
      </c>
      <c r="AZ23" s="447"/>
      <c r="BA23" s="447"/>
      <c r="BB23" s="447"/>
      <c r="BC23" s="447"/>
      <c r="BD23" s="447"/>
      <c r="BE23" s="447"/>
      <c r="BF23" s="447"/>
      <c r="BG23" s="447"/>
      <c r="BH23" s="447"/>
      <c r="BI23" s="447"/>
      <c r="BJ23" s="447"/>
      <c r="BK23" s="447"/>
      <c r="BL23" s="447"/>
      <c r="BM23" s="448"/>
      <c r="BN23" s="432">
        <v>3855664</v>
      </c>
      <c r="BO23" s="433"/>
      <c r="BP23" s="433"/>
      <c r="BQ23" s="433"/>
      <c r="BR23" s="433"/>
      <c r="BS23" s="433"/>
      <c r="BT23" s="433"/>
      <c r="BU23" s="434"/>
      <c r="BV23" s="432">
        <v>4111397</v>
      </c>
      <c r="BW23" s="433"/>
      <c r="BX23" s="433"/>
      <c r="BY23" s="433"/>
      <c r="BZ23" s="433"/>
      <c r="CA23" s="433"/>
      <c r="CB23" s="433"/>
      <c r="CC23" s="434"/>
      <c r="CD23" s="176"/>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
      <c r="A24" s="163"/>
      <c r="B24" s="411"/>
      <c r="C24" s="412"/>
      <c r="D24" s="413"/>
      <c r="E24" s="388" t="s">
        <v>160</v>
      </c>
      <c r="F24" s="389"/>
      <c r="G24" s="389"/>
      <c r="H24" s="389"/>
      <c r="I24" s="389"/>
      <c r="J24" s="389"/>
      <c r="K24" s="390"/>
      <c r="L24" s="385">
        <v>1</v>
      </c>
      <c r="M24" s="386"/>
      <c r="N24" s="386"/>
      <c r="O24" s="386"/>
      <c r="P24" s="387"/>
      <c r="Q24" s="385">
        <v>7230</v>
      </c>
      <c r="R24" s="386"/>
      <c r="S24" s="386"/>
      <c r="T24" s="386"/>
      <c r="U24" s="386"/>
      <c r="V24" s="387"/>
      <c r="W24" s="475"/>
      <c r="X24" s="412"/>
      <c r="Y24" s="413"/>
      <c r="Z24" s="388" t="s">
        <v>161</v>
      </c>
      <c r="AA24" s="389"/>
      <c r="AB24" s="389"/>
      <c r="AC24" s="389"/>
      <c r="AD24" s="389"/>
      <c r="AE24" s="389"/>
      <c r="AF24" s="389"/>
      <c r="AG24" s="390"/>
      <c r="AH24" s="385">
        <v>65</v>
      </c>
      <c r="AI24" s="386"/>
      <c r="AJ24" s="386"/>
      <c r="AK24" s="386"/>
      <c r="AL24" s="387"/>
      <c r="AM24" s="385">
        <v>182585</v>
      </c>
      <c r="AN24" s="386"/>
      <c r="AO24" s="386"/>
      <c r="AP24" s="386"/>
      <c r="AQ24" s="386"/>
      <c r="AR24" s="387"/>
      <c r="AS24" s="385">
        <v>2809</v>
      </c>
      <c r="AT24" s="386"/>
      <c r="AU24" s="386"/>
      <c r="AV24" s="386"/>
      <c r="AW24" s="386"/>
      <c r="AX24" s="445"/>
      <c r="AY24" s="405" t="s">
        <v>162</v>
      </c>
      <c r="AZ24" s="406"/>
      <c r="BA24" s="406"/>
      <c r="BB24" s="406"/>
      <c r="BC24" s="406"/>
      <c r="BD24" s="406"/>
      <c r="BE24" s="406"/>
      <c r="BF24" s="406"/>
      <c r="BG24" s="406"/>
      <c r="BH24" s="406"/>
      <c r="BI24" s="406"/>
      <c r="BJ24" s="406"/>
      <c r="BK24" s="406"/>
      <c r="BL24" s="406"/>
      <c r="BM24" s="407"/>
      <c r="BN24" s="432">
        <v>2846488</v>
      </c>
      <c r="BO24" s="433"/>
      <c r="BP24" s="433"/>
      <c r="BQ24" s="433"/>
      <c r="BR24" s="433"/>
      <c r="BS24" s="433"/>
      <c r="BT24" s="433"/>
      <c r="BU24" s="434"/>
      <c r="BV24" s="432">
        <v>2982539</v>
      </c>
      <c r="BW24" s="433"/>
      <c r="BX24" s="433"/>
      <c r="BY24" s="433"/>
      <c r="BZ24" s="433"/>
      <c r="CA24" s="433"/>
      <c r="CB24" s="433"/>
      <c r="CC24" s="434"/>
      <c r="CD24" s="176"/>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15">
      <c r="A25" s="163"/>
      <c r="B25" s="411"/>
      <c r="C25" s="412"/>
      <c r="D25" s="413"/>
      <c r="E25" s="388" t="s">
        <v>163</v>
      </c>
      <c r="F25" s="389"/>
      <c r="G25" s="389"/>
      <c r="H25" s="389"/>
      <c r="I25" s="389"/>
      <c r="J25" s="389"/>
      <c r="K25" s="390"/>
      <c r="L25" s="385">
        <v>1</v>
      </c>
      <c r="M25" s="386"/>
      <c r="N25" s="386"/>
      <c r="O25" s="386"/>
      <c r="P25" s="387"/>
      <c r="Q25" s="385">
        <v>5770</v>
      </c>
      <c r="R25" s="386"/>
      <c r="S25" s="386"/>
      <c r="T25" s="386"/>
      <c r="U25" s="386"/>
      <c r="V25" s="387"/>
      <c r="W25" s="475"/>
      <c r="X25" s="412"/>
      <c r="Y25" s="413"/>
      <c r="Z25" s="388" t="s">
        <v>164</v>
      </c>
      <c r="AA25" s="389"/>
      <c r="AB25" s="389"/>
      <c r="AC25" s="389"/>
      <c r="AD25" s="389"/>
      <c r="AE25" s="389"/>
      <c r="AF25" s="389"/>
      <c r="AG25" s="390"/>
      <c r="AH25" s="385" t="s">
        <v>122</v>
      </c>
      <c r="AI25" s="386"/>
      <c r="AJ25" s="386"/>
      <c r="AK25" s="386"/>
      <c r="AL25" s="387"/>
      <c r="AM25" s="385" t="s">
        <v>122</v>
      </c>
      <c r="AN25" s="386"/>
      <c r="AO25" s="386"/>
      <c r="AP25" s="386"/>
      <c r="AQ25" s="386"/>
      <c r="AR25" s="387"/>
      <c r="AS25" s="385" t="s">
        <v>122</v>
      </c>
      <c r="AT25" s="386"/>
      <c r="AU25" s="386"/>
      <c r="AV25" s="386"/>
      <c r="AW25" s="386"/>
      <c r="AX25" s="445"/>
      <c r="AY25" s="458" t="s">
        <v>165</v>
      </c>
      <c r="AZ25" s="459"/>
      <c r="BA25" s="459"/>
      <c r="BB25" s="459"/>
      <c r="BC25" s="459"/>
      <c r="BD25" s="459"/>
      <c r="BE25" s="459"/>
      <c r="BF25" s="459"/>
      <c r="BG25" s="459"/>
      <c r="BH25" s="459"/>
      <c r="BI25" s="459"/>
      <c r="BJ25" s="459"/>
      <c r="BK25" s="459"/>
      <c r="BL25" s="459"/>
      <c r="BM25" s="460"/>
      <c r="BN25" s="461">
        <v>833492</v>
      </c>
      <c r="BO25" s="462"/>
      <c r="BP25" s="462"/>
      <c r="BQ25" s="462"/>
      <c r="BR25" s="462"/>
      <c r="BS25" s="462"/>
      <c r="BT25" s="462"/>
      <c r="BU25" s="463"/>
      <c r="BV25" s="461">
        <v>939639</v>
      </c>
      <c r="BW25" s="462"/>
      <c r="BX25" s="462"/>
      <c r="BY25" s="462"/>
      <c r="BZ25" s="462"/>
      <c r="CA25" s="462"/>
      <c r="CB25" s="462"/>
      <c r="CC25" s="463"/>
      <c r="CD25" s="176"/>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15">
      <c r="A26" s="163"/>
      <c r="B26" s="411"/>
      <c r="C26" s="412"/>
      <c r="D26" s="413"/>
      <c r="E26" s="388" t="s">
        <v>166</v>
      </c>
      <c r="F26" s="389"/>
      <c r="G26" s="389"/>
      <c r="H26" s="389"/>
      <c r="I26" s="389"/>
      <c r="J26" s="389"/>
      <c r="K26" s="390"/>
      <c r="L26" s="385">
        <v>1</v>
      </c>
      <c r="M26" s="386"/>
      <c r="N26" s="386"/>
      <c r="O26" s="386"/>
      <c r="P26" s="387"/>
      <c r="Q26" s="385">
        <v>5230</v>
      </c>
      <c r="R26" s="386"/>
      <c r="S26" s="386"/>
      <c r="T26" s="386"/>
      <c r="U26" s="386"/>
      <c r="V26" s="387"/>
      <c r="W26" s="475"/>
      <c r="X26" s="412"/>
      <c r="Y26" s="413"/>
      <c r="Z26" s="388" t="s">
        <v>167</v>
      </c>
      <c r="AA26" s="443"/>
      <c r="AB26" s="443"/>
      <c r="AC26" s="443"/>
      <c r="AD26" s="443"/>
      <c r="AE26" s="443"/>
      <c r="AF26" s="443"/>
      <c r="AG26" s="444"/>
      <c r="AH26" s="385" t="s">
        <v>122</v>
      </c>
      <c r="AI26" s="386"/>
      <c r="AJ26" s="386"/>
      <c r="AK26" s="386"/>
      <c r="AL26" s="387"/>
      <c r="AM26" s="385" t="s">
        <v>122</v>
      </c>
      <c r="AN26" s="386"/>
      <c r="AO26" s="386"/>
      <c r="AP26" s="386"/>
      <c r="AQ26" s="386"/>
      <c r="AR26" s="387"/>
      <c r="AS26" s="385" t="s">
        <v>122</v>
      </c>
      <c r="AT26" s="386"/>
      <c r="AU26" s="386"/>
      <c r="AV26" s="386"/>
      <c r="AW26" s="386"/>
      <c r="AX26" s="445"/>
      <c r="AY26" s="472" t="s">
        <v>168</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6"/>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
      <c r="A27" s="163"/>
      <c r="B27" s="411"/>
      <c r="C27" s="412"/>
      <c r="D27" s="413"/>
      <c r="E27" s="388" t="s">
        <v>169</v>
      </c>
      <c r="F27" s="389"/>
      <c r="G27" s="389"/>
      <c r="H27" s="389"/>
      <c r="I27" s="389"/>
      <c r="J27" s="389"/>
      <c r="K27" s="390"/>
      <c r="L27" s="385">
        <v>1</v>
      </c>
      <c r="M27" s="386"/>
      <c r="N27" s="386"/>
      <c r="O27" s="386"/>
      <c r="P27" s="387"/>
      <c r="Q27" s="385">
        <v>2760</v>
      </c>
      <c r="R27" s="386"/>
      <c r="S27" s="386"/>
      <c r="T27" s="386"/>
      <c r="U27" s="386"/>
      <c r="V27" s="387"/>
      <c r="W27" s="475"/>
      <c r="X27" s="412"/>
      <c r="Y27" s="413"/>
      <c r="Z27" s="388" t="s">
        <v>170</v>
      </c>
      <c r="AA27" s="389"/>
      <c r="AB27" s="389"/>
      <c r="AC27" s="389"/>
      <c r="AD27" s="389"/>
      <c r="AE27" s="389"/>
      <c r="AF27" s="389"/>
      <c r="AG27" s="390"/>
      <c r="AH27" s="385">
        <v>4</v>
      </c>
      <c r="AI27" s="386"/>
      <c r="AJ27" s="386"/>
      <c r="AK27" s="386"/>
      <c r="AL27" s="387"/>
      <c r="AM27" s="385">
        <v>13248</v>
      </c>
      <c r="AN27" s="386"/>
      <c r="AO27" s="386"/>
      <c r="AP27" s="386"/>
      <c r="AQ27" s="386"/>
      <c r="AR27" s="387"/>
      <c r="AS27" s="385">
        <v>3312</v>
      </c>
      <c r="AT27" s="386"/>
      <c r="AU27" s="386"/>
      <c r="AV27" s="386"/>
      <c r="AW27" s="386"/>
      <c r="AX27" s="445"/>
      <c r="AY27" s="469" t="s">
        <v>171</v>
      </c>
      <c r="AZ27" s="470"/>
      <c r="BA27" s="470"/>
      <c r="BB27" s="470"/>
      <c r="BC27" s="470"/>
      <c r="BD27" s="470"/>
      <c r="BE27" s="470"/>
      <c r="BF27" s="470"/>
      <c r="BG27" s="470"/>
      <c r="BH27" s="470"/>
      <c r="BI27" s="470"/>
      <c r="BJ27" s="470"/>
      <c r="BK27" s="470"/>
      <c r="BL27" s="470"/>
      <c r="BM27" s="471"/>
      <c r="BN27" s="466">
        <v>43717</v>
      </c>
      <c r="BO27" s="467"/>
      <c r="BP27" s="467"/>
      <c r="BQ27" s="467"/>
      <c r="BR27" s="467"/>
      <c r="BS27" s="467"/>
      <c r="BT27" s="467"/>
      <c r="BU27" s="468"/>
      <c r="BV27" s="466">
        <v>43717</v>
      </c>
      <c r="BW27" s="467"/>
      <c r="BX27" s="467"/>
      <c r="BY27" s="467"/>
      <c r="BZ27" s="467"/>
      <c r="CA27" s="467"/>
      <c r="CB27" s="467"/>
      <c r="CC27" s="468"/>
      <c r="CD27" s="178"/>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15">
      <c r="A28" s="163"/>
      <c r="B28" s="411"/>
      <c r="C28" s="412"/>
      <c r="D28" s="413"/>
      <c r="E28" s="388" t="s">
        <v>172</v>
      </c>
      <c r="F28" s="389"/>
      <c r="G28" s="389"/>
      <c r="H28" s="389"/>
      <c r="I28" s="389"/>
      <c r="J28" s="389"/>
      <c r="K28" s="390"/>
      <c r="L28" s="385">
        <v>1</v>
      </c>
      <c r="M28" s="386"/>
      <c r="N28" s="386"/>
      <c r="O28" s="386"/>
      <c r="P28" s="387"/>
      <c r="Q28" s="385">
        <v>2310</v>
      </c>
      <c r="R28" s="386"/>
      <c r="S28" s="386"/>
      <c r="T28" s="386"/>
      <c r="U28" s="386"/>
      <c r="V28" s="387"/>
      <c r="W28" s="475"/>
      <c r="X28" s="412"/>
      <c r="Y28" s="413"/>
      <c r="Z28" s="388" t="s">
        <v>173</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174</v>
      </c>
      <c r="AZ28" s="450"/>
      <c r="BA28" s="450"/>
      <c r="BB28" s="451"/>
      <c r="BC28" s="458" t="s">
        <v>46</v>
      </c>
      <c r="BD28" s="459"/>
      <c r="BE28" s="459"/>
      <c r="BF28" s="459"/>
      <c r="BG28" s="459"/>
      <c r="BH28" s="459"/>
      <c r="BI28" s="459"/>
      <c r="BJ28" s="459"/>
      <c r="BK28" s="459"/>
      <c r="BL28" s="459"/>
      <c r="BM28" s="460"/>
      <c r="BN28" s="461">
        <v>542342</v>
      </c>
      <c r="BO28" s="462"/>
      <c r="BP28" s="462"/>
      <c r="BQ28" s="462"/>
      <c r="BR28" s="462"/>
      <c r="BS28" s="462"/>
      <c r="BT28" s="462"/>
      <c r="BU28" s="463"/>
      <c r="BV28" s="461">
        <v>345284</v>
      </c>
      <c r="BW28" s="462"/>
      <c r="BX28" s="462"/>
      <c r="BY28" s="462"/>
      <c r="BZ28" s="462"/>
      <c r="CA28" s="462"/>
      <c r="CB28" s="462"/>
      <c r="CC28" s="463"/>
      <c r="CD28" s="176"/>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15">
      <c r="A29" s="163"/>
      <c r="B29" s="411"/>
      <c r="C29" s="412"/>
      <c r="D29" s="413"/>
      <c r="E29" s="388" t="s">
        <v>175</v>
      </c>
      <c r="F29" s="389"/>
      <c r="G29" s="389"/>
      <c r="H29" s="389"/>
      <c r="I29" s="389"/>
      <c r="J29" s="389"/>
      <c r="K29" s="390"/>
      <c r="L29" s="385">
        <v>8</v>
      </c>
      <c r="M29" s="386"/>
      <c r="N29" s="386"/>
      <c r="O29" s="386"/>
      <c r="P29" s="387"/>
      <c r="Q29" s="385">
        <v>2200</v>
      </c>
      <c r="R29" s="386"/>
      <c r="S29" s="386"/>
      <c r="T29" s="386"/>
      <c r="U29" s="386"/>
      <c r="V29" s="387"/>
      <c r="W29" s="476"/>
      <c r="X29" s="477"/>
      <c r="Y29" s="478"/>
      <c r="Z29" s="388" t="s">
        <v>176</v>
      </c>
      <c r="AA29" s="389"/>
      <c r="AB29" s="389"/>
      <c r="AC29" s="389"/>
      <c r="AD29" s="389"/>
      <c r="AE29" s="389"/>
      <c r="AF29" s="389"/>
      <c r="AG29" s="390"/>
      <c r="AH29" s="385">
        <v>69</v>
      </c>
      <c r="AI29" s="386"/>
      <c r="AJ29" s="386"/>
      <c r="AK29" s="386"/>
      <c r="AL29" s="387"/>
      <c r="AM29" s="385">
        <v>195833</v>
      </c>
      <c r="AN29" s="386"/>
      <c r="AO29" s="386"/>
      <c r="AP29" s="386"/>
      <c r="AQ29" s="386"/>
      <c r="AR29" s="387"/>
      <c r="AS29" s="385">
        <v>2838</v>
      </c>
      <c r="AT29" s="386"/>
      <c r="AU29" s="386"/>
      <c r="AV29" s="386"/>
      <c r="AW29" s="386"/>
      <c r="AX29" s="445"/>
      <c r="AY29" s="452"/>
      <c r="AZ29" s="453"/>
      <c r="BA29" s="453"/>
      <c r="BB29" s="454"/>
      <c r="BC29" s="446" t="s">
        <v>177</v>
      </c>
      <c r="BD29" s="447"/>
      <c r="BE29" s="447"/>
      <c r="BF29" s="447"/>
      <c r="BG29" s="447"/>
      <c r="BH29" s="447"/>
      <c r="BI29" s="447"/>
      <c r="BJ29" s="447"/>
      <c r="BK29" s="447"/>
      <c r="BL29" s="447"/>
      <c r="BM29" s="448"/>
      <c r="BN29" s="432">
        <v>70021</v>
      </c>
      <c r="BO29" s="433"/>
      <c r="BP29" s="433"/>
      <c r="BQ29" s="433"/>
      <c r="BR29" s="433"/>
      <c r="BS29" s="433"/>
      <c r="BT29" s="433"/>
      <c r="BU29" s="434"/>
      <c r="BV29" s="432">
        <v>62632</v>
      </c>
      <c r="BW29" s="433"/>
      <c r="BX29" s="433"/>
      <c r="BY29" s="433"/>
      <c r="BZ29" s="433"/>
      <c r="CA29" s="433"/>
      <c r="CB29" s="433"/>
      <c r="CC29" s="434"/>
      <c r="CD29" s="178"/>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178</v>
      </c>
      <c r="X30" s="400"/>
      <c r="Y30" s="400"/>
      <c r="Z30" s="400"/>
      <c r="AA30" s="400"/>
      <c r="AB30" s="400"/>
      <c r="AC30" s="400"/>
      <c r="AD30" s="400"/>
      <c r="AE30" s="400"/>
      <c r="AF30" s="400"/>
      <c r="AG30" s="401"/>
      <c r="AH30" s="402">
        <v>98.8</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1462463</v>
      </c>
      <c r="BO30" s="467"/>
      <c r="BP30" s="467"/>
      <c r="BQ30" s="467"/>
      <c r="BR30" s="467"/>
      <c r="BS30" s="467"/>
      <c r="BT30" s="467"/>
      <c r="BU30" s="468"/>
      <c r="BV30" s="466">
        <v>1432517</v>
      </c>
      <c r="BW30" s="467"/>
      <c r="BX30" s="467"/>
      <c r="BY30" s="467"/>
      <c r="BZ30" s="467"/>
      <c r="CA30" s="467"/>
      <c r="CB30" s="467"/>
      <c r="CC30" s="468"/>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15">
      <c r="A31" s="163"/>
      <c r="B31" s="185"/>
      <c r="DI31" s="186"/>
    </row>
    <row r="32" spans="1:113" ht="13.5" customHeight="1" x14ac:dyDescent="0.15">
      <c r="A32" s="163"/>
      <c r="B32" s="187"/>
      <c r="C32" s="391" t="s">
        <v>179</v>
      </c>
      <c r="D32" s="391"/>
      <c r="E32" s="391"/>
      <c r="F32" s="391"/>
      <c r="G32" s="391"/>
      <c r="H32" s="391"/>
      <c r="I32" s="391"/>
      <c r="J32" s="391"/>
      <c r="K32" s="391"/>
      <c r="L32" s="391"/>
      <c r="M32" s="391"/>
      <c r="N32" s="391"/>
      <c r="O32" s="391"/>
      <c r="P32" s="391"/>
      <c r="Q32" s="391"/>
      <c r="R32" s="391"/>
      <c r="S32" s="391"/>
      <c r="U32" s="392" t="s">
        <v>180</v>
      </c>
      <c r="V32" s="392"/>
      <c r="W32" s="392"/>
      <c r="X32" s="392"/>
      <c r="Y32" s="392"/>
      <c r="Z32" s="392"/>
      <c r="AA32" s="392"/>
      <c r="AB32" s="392"/>
      <c r="AC32" s="392"/>
      <c r="AD32" s="392"/>
      <c r="AE32" s="392"/>
      <c r="AF32" s="392"/>
      <c r="AG32" s="392"/>
      <c r="AH32" s="392"/>
      <c r="AI32" s="392"/>
      <c r="AJ32" s="392"/>
      <c r="AK32" s="392"/>
      <c r="AM32" s="392" t="s">
        <v>181</v>
      </c>
      <c r="AN32" s="392"/>
      <c r="AO32" s="392"/>
      <c r="AP32" s="392"/>
      <c r="AQ32" s="392"/>
      <c r="AR32" s="392"/>
      <c r="AS32" s="392"/>
      <c r="AT32" s="392"/>
      <c r="AU32" s="392"/>
      <c r="AV32" s="392"/>
      <c r="AW32" s="392"/>
      <c r="AX32" s="392"/>
      <c r="AY32" s="392"/>
      <c r="AZ32" s="392"/>
      <c r="BA32" s="392"/>
      <c r="BB32" s="392"/>
      <c r="BC32" s="392"/>
      <c r="BE32" s="392" t="s">
        <v>182</v>
      </c>
      <c r="BF32" s="392"/>
      <c r="BG32" s="392"/>
      <c r="BH32" s="392"/>
      <c r="BI32" s="392"/>
      <c r="BJ32" s="392"/>
      <c r="BK32" s="392"/>
      <c r="BL32" s="392"/>
      <c r="BM32" s="392"/>
      <c r="BN32" s="392"/>
      <c r="BO32" s="392"/>
      <c r="BP32" s="392"/>
      <c r="BQ32" s="392"/>
      <c r="BR32" s="392"/>
      <c r="BS32" s="392"/>
      <c r="BT32" s="392"/>
      <c r="BU32" s="392"/>
      <c r="BW32" s="392" t="s">
        <v>183</v>
      </c>
      <c r="BX32" s="392"/>
      <c r="BY32" s="392"/>
      <c r="BZ32" s="392"/>
      <c r="CA32" s="392"/>
      <c r="CB32" s="392"/>
      <c r="CC32" s="392"/>
      <c r="CD32" s="392"/>
      <c r="CE32" s="392"/>
      <c r="CF32" s="392"/>
      <c r="CG32" s="392"/>
      <c r="CH32" s="392"/>
      <c r="CI32" s="392"/>
      <c r="CJ32" s="392"/>
      <c r="CK32" s="392"/>
      <c r="CL32" s="392"/>
      <c r="CM32" s="392"/>
      <c r="CO32" s="392" t="s">
        <v>184</v>
      </c>
      <c r="CP32" s="392"/>
      <c r="CQ32" s="392"/>
      <c r="CR32" s="392"/>
      <c r="CS32" s="392"/>
      <c r="CT32" s="392"/>
      <c r="CU32" s="392"/>
      <c r="CV32" s="392"/>
      <c r="CW32" s="392"/>
      <c r="CX32" s="392"/>
      <c r="CY32" s="392"/>
      <c r="CZ32" s="392"/>
      <c r="DA32" s="392"/>
      <c r="DB32" s="392"/>
      <c r="DC32" s="392"/>
      <c r="DD32" s="392"/>
      <c r="DE32" s="392"/>
      <c r="DI32" s="186"/>
    </row>
    <row r="33" spans="1:113" ht="13.5" customHeight="1" x14ac:dyDescent="0.15">
      <c r="A33" s="163"/>
      <c r="B33" s="187"/>
      <c r="C33" s="384" t="s">
        <v>185</v>
      </c>
      <c r="D33" s="384"/>
      <c r="E33" s="383" t="s">
        <v>186</v>
      </c>
      <c r="F33" s="383"/>
      <c r="G33" s="383"/>
      <c r="H33" s="383"/>
      <c r="I33" s="383"/>
      <c r="J33" s="383"/>
      <c r="K33" s="383"/>
      <c r="L33" s="383"/>
      <c r="M33" s="383"/>
      <c r="N33" s="383"/>
      <c r="O33" s="383"/>
      <c r="P33" s="383"/>
      <c r="Q33" s="383"/>
      <c r="R33" s="383"/>
      <c r="S33" s="383"/>
      <c r="T33" s="188"/>
      <c r="U33" s="384" t="s">
        <v>185</v>
      </c>
      <c r="V33" s="384"/>
      <c r="W33" s="383" t="s">
        <v>186</v>
      </c>
      <c r="X33" s="383"/>
      <c r="Y33" s="383"/>
      <c r="Z33" s="383"/>
      <c r="AA33" s="383"/>
      <c r="AB33" s="383"/>
      <c r="AC33" s="383"/>
      <c r="AD33" s="383"/>
      <c r="AE33" s="383"/>
      <c r="AF33" s="383"/>
      <c r="AG33" s="383"/>
      <c r="AH33" s="383"/>
      <c r="AI33" s="383"/>
      <c r="AJ33" s="383"/>
      <c r="AK33" s="383"/>
      <c r="AL33" s="188"/>
      <c r="AM33" s="384" t="s">
        <v>185</v>
      </c>
      <c r="AN33" s="384"/>
      <c r="AO33" s="383" t="s">
        <v>186</v>
      </c>
      <c r="AP33" s="383"/>
      <c r="AQ33" s="383"/>
      <c r="AR33" s="383"/>
      <c r="AS33" s="383"/>
      <c r="AT33" s="383"/>
      <c r="AU33" s="383"/>
      <c r="AV33" s="383"/>
      <c r="AW33" s="383"/>
      <c r="AX33" s="383"/>
      <c r="AY33" s="383"/>
      <c r="AZ33" s="383"/>
      <c r="BA33" s="383"/>
      <c r="BB33" s="383"/>
      <c r="BC33" s="383"/>
      <c r="BD33" s="189"/>
      <c r="BE33" s="383" t="s">
        <v>187</v>
      </c>
      <c r="BF33" s="383"/>
      <c r="BG33" s="383" t="s">
        <v>188</v>
      </c>
      <c r="BH33" s="383"/>
      <c r="BI33" s="383"/>
      <c r="BJ33" s="383"/>
      <c r="BK33" s="383"/>
      <c r="BL33" s="383"/>
      <c r="BM33" s="383"/>
      <c r="BN33" s="383"/>
      <c r="BO33" s="383"/>
      <c r="BP33" s="383"/>
      <c r="BQ33" s="383"/>
      <c r="BR33" s="383"/>
      <c r="BS33" s="383"/>
      <c r="BT33" s="383"/>
      <c r="BU33" s="383"/>
      <c r="BV33" s="189"/>
      <c r="BW33" s="384" t="s">
        <v>187</v>
      </c>
      <c r="BX33" s="384"/>
      <c r="BY33" s="383" t="s">
        <v>189</v>
      </c>
      <c r="BZ33" s="383"/>
      <c r="CA33" s="383"/>
      <c r="CB33" s="383"/>
      <c r="CC33" s="383"/>
      <c r="CD33" s="383"/>
      <c r="CE33" s="383"/>
      <c r="CF33" s="383"/>
      <c r="CG33" s="383"/>
      <c r="CH33" s="383"/>
      <c r="CI33" s="383"/>
      <c r="CJ33" s="383"/>
      <c r="CK33" s="383"/>
      <c r="CL33" s="383"/>
      <c r="CM33" s="383"/>
      <c r="CN33" s="188"/>
      <c r="CO33" s="384" t="s">
        <v>185</v>
      </c>
      <c r="CP33" s="384"/>
      <c r="CQ33" s="383" t="s">
        <v>190</v>
      </c>
      <c r="CR33" s="383"/>
      <c r="CS33" s="383"/>
      <c r="CT33" s="383"/>
      <c r="CU33" s="383"/>
      <c r="CV33" s="383"/>
      <c r="CW33" s="383"/>
      <c r="CX33" s="383"/>
      <c r="CY33" s="383"/>
      <c r="CZ33" s="383"/>
      <c r="DA33" s="383"/>
      <c r="DB33" s="383"/>
      <c r="DC33" s="383"/>
      <c r="DD33" s="383"/>
      <c r="DE33" s="383"/>
      <c r="DF33" s="188"/>
      <c r="DG33" s="382" t="s">
        <v>191</v>
      </c>
      <c r="DH33" s="382"/>
      <c r="DI33" s="190"/>
    </row>
    <row r="34" spans="1:113" ht="32.25" customHeight="1" x14ac:dyDescent="0.15">
      <c r="A34" s="163"/>
      <c r="B34" s="187"/>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2</v>
      </c>
      <c r="V34" s="380"/>
      <c r="W34" s="381" t="str">
        <f>IF('各会計、関係団体の財政状況及び健全化判断比率'!B28="","",'各会計、関係団体の財政状況及び健全化判断比率'!B28)</f>
        <v>国民健康保険特別会計</v>
      </c>
      <c r="X34" s="381"/>
      <c r="Y34" s="381"/>
      <c r="Z34" s="381"/>
      <c r="AA34" s="381"/>
      <c r="AB34" s="381"/>
      <c r="AC34" s="381"/>
      <c r="AD34" s="381"/>
      <c r="AE34" s="381"/>
      <c r="AF34" s="381"/>
      <c r="AG34" s="381"/>
      <c r="AH34" s="381"/>
      <c r="AI34" s="381"/>
      <c r="AJ34" s="381"/>
      <c r="AK34" s="381"/>
      <c r="AL34" s="163"/>
      <c r="AM34" s="380">
        <f>IF(AO34="","",MAX(C34:D43,U34:V43)+1)</f>
        <v>5</v>
      </c>
      <c r="AN34" s="380"/>
      <c r="AO34" s="381" t="str">
        <f>IF('各会計、関係団体の財政状況及び健全化判断比率'!B31="","",'各会計、関係団体の財政状況及び健全化判断比率'!B31)</f>
        <v>水道事業会計</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7</v>
      </c>
      <c r="BX34" s="380"/>
      <c r="BY34" s="381" t="str">
        <f>IF('各会計、関係団体の財政状況及び健全化判断比率'!B68="","",'各会計、関係団体の財政状況及び健全化判断比率'!B68)</f>
        <v>一部事務組合下北医療センター</v>
      </c>
      <c r="BZ34" s="381"/>
      <c r="CA34" s="381"/>
      <c r="CB34" s="381"/>
      <c r="CC34" s="381"/>
      <c r="CD34" s="381"/>
      <c r="CE34" s="381"/>
      <c r="CF34" s="381"/>
      <c r="CG34" s="381"/>
      <c r="CH34" s="381"/>
      <c r="CI34" s="381"/>
      <c r="CJ34" s="381"/>
      <c r="CK34" s="381"/>
      <c r="CL34" s="381"/>
      <c r="CM34" s="381"/>
      <c r="CN34" s="163"/>
      <c r="CO34" s="380" t="str">
        <f>IF(CQ34="","",MAX(C34:D43,U34:V43,AM34:AN43,BE34:BF43,BW34:BX43)+1)</f>
        <v/>
      </c>
      <c r="CP34" s="380"/>
      <c r="CQ34" s="381" t="str">
        <f>IF('各会計、関係団体の財政状況及び健全化判断比率'!BS7="","",'各会計、関係団体の財政状況及び健全化判断比率'!BS7)</f>
        <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90"/>
    </row>
    <row r="35" spans="1:113" ht="32.25" customHeight="1" x14ac:dyDescent="0.15">
      <c r="A35" s="163"/>
      <c r="B35" s="187"/>
      <c r="C35" s="380" t="str">
        <f>IF(E35="","",C34+1)</f>
        <v/>
      </c>
      <c r="D35" s="380"/>
      <c r="E35" s="381" t="str">
        <f>IF('各会計、関係団体の財政状況及び健全化判断比率'!B8="","",'各会計、関係団体の財政状況及び健全化判断比率'!B8)</f>
        <v/>
      </c>
      <c r="F35" s="381"/>
      <c r="G35" s="381"/>
      <c r="H35" s="381"/>
      <c r="I35" s="381"/>
      <c r="J35" s="381"/>
      <c r="K35" s="381"/>
      <c r="L35" s="381"/>
      <c r="M35" s="381"/>
      <c r="N35" s="381"/>
      <c r="O35" s="381"/>
      <c r="P35" s="381"/>
      <c r="Q35" s="381"/>
      <c r="R35" s="381"/>
      <c r="S35" s="381"/>
      <c r="T35" s="163"/>
      <c r="U35" s="380">
        <f>IF(W35="","",U34+1)</f>
        <v>3</v>
      </c>
      <c r="V35" s="380"/>
      <c r="W35" s="381" t="str">
        <f>IF('各会計、関係団体の財政状況及び健全化判断比率'!B29="","",'各会計、関係団体の財政状況及び健全化判断比率'!B29)</f>
        <v>介護保険特別会計</v>
      </c>
      <c r="X35" s="381"/>
      <c r="Y35" s="381"/>
      <c r="Z35" s="381"/>
      <c r="AA35" s="381"/>
      <c r="AB35" s="381"/>
      <c r="AC35" s="381"/>
      <c r="AD35" s="381"/>
      <c r="AE35" s="381"/>
      <c r="AF35" s="381"/>
      <c r="AG35" s="381"/>
      <c r="AH35" s="381"/>
      <c r="AI35" s="381"/>
      <c r="AJ35" s="381"/>
      <c r="AK35" s="381"/>
      <c r="AL35" s="163"/>
      <c r="AM35" s="380">
        <f t="shared" ref="AM35:AM43" si="0">IF(AO35="","",AM34+1)</f>
        <v>6</v>
      </c>
      <c r="AN35" s="380"/>
      <c r="AO35" s="381" t="str">
        <f>IF('各会計、関係団体の財政状況及び健全化判断比率'!B32="","",'各会計、関係団体の財政状況及び健全化判断比率'!B32)</f>
        <v>下水道事業会計</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8</v>
      </c>
      <c r="BX35" s="380"/>
      <c r="BY35" s="381" t="str">
        <f>IF('各会計、関係団体の財政状況及び健全化判断比率'!B69="","",'各会計、関係団体の財政状況及び健全化判断比率'!B69)</f>
        <v>下北地域広域行政事務組合</v>
      </c>
      <c r="BZ35" s="381"/>
      <c r="CA35" s="381"/>
      <c r="CB35" s="381"/>
      <c r="CC35" s="381"/>
      <c r="CD35" s="381"/>
      <c r="CE35" s="381"/>
      <c r="CF35" s="381"/>
      <c r="CG35" s="381"/>
      <c r="CH35" s="381"/>
      <c r="CI35" s="381"/>
      <c r="CJ35" s="381"/>
      <c r="CK35" s="381"/>
      <c r="CL35" s="381"/>
      <c r="CM35" s="381"/>
      <c r="CN35" s="163"/>
      <c r="CO35" s="380" t="str">
        <f t="shared" ref="CO35:CO43" si="3">IF(CQ35="","",CO34+1)</f>
        <v/>
      </c>
      <c r="CP35" s="380"/>
      <c r="CQ35" s="381" t="str">
        <f>IF('各会計、関係団体の財政状況及び健全化判断比率'!BS8="","",'各会計、関係団体の財政状況及び健全化判断比率'!BS8)</f>
        <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90"/>
    </row>
    <row r="36" spans="1:113" ht="32.25" customHeight="1" x14ac:dyDescent="0.15">
      <c r="A36" s="163"/>
      <c r="B36" s="187"/>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4</v>
      </c>
      <c r="V36" s="380"/>
      <c r="W36" s="381" t="str">
        <f>IF('各会計、関係団体の財政状況及び健全化判断比率'!B30="","",'各会計、関係団体の財政状況及び健全化判断比率'!B30)</f>
        <v>後期高齢者医療特別会計</v>
      </c>
      <c r="X36" s="381"/>
      <c r="Y36" s="381"/>
      <c r="Z36" s="381"/>
      <c r="AA36" s="381"/>
      <c r="AB36" s="381"/>
      <c r="AC36" s="381"/>
      <c r="AD36" s="381"/>
      <c r="AE36" s="381"/>
      <c r="AF36" s="381"/>
      <c r="AG36" s="381"/>
      <c r="AH36" s="381"/>
      <c r="AI36" s="381"/>
      <c r="AJ36" s="381"/>
      <c r="AK36" s="381"/>
      <c r="AL36" s="163"/>
      <c r="AM36" s="380" t="str">
        <f t="shared" si="0"/>
        <v/>
      </c>
      <c r="AN36" s="380"/>
      <c r="AO36" s="381"/>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9</v>
      </c>
      <c r="BX36" s="380"/>
      <c r="BY36" s="381" t="str">
        <f>IF('各会計、関係団体の財政状況及び健全化判断比率'!B70="","",'各会計、関係団体の財政状況及び健全化判断比率'!B70)</f>
        <v>青森県後期高齢者医療広域連合（一般会計）</v>
      </c>
      <c r="BZ36" s="381"/>
      <c r="CA36" s="381"/>
      <c r="CB36" s="381"/>
      <c r="CC36" s="381"/>
      <c r="CD36" s="381"/>
      <c r="CE36" s="381"/>
      <c r="CF36" s="381"/>
      <c r="CG36" s="381"/>
      <c r="CH36" s="381"/>
      <c r="CI36" s="381"/>
      <c r="CJ36" s="381"/>
      <c r="CK36" s="381"/>
      <c r="CL36" s="381"/>
      <c r="CM36" s="381"/>
      <c r="CN36" s="163"/>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90"/>
    </row>
    <row r="37" spans="1:113" ht="32.25" customHeight="1" x14ac:dyDescent="0.15">
      <c r="A37" s="163"/>
      <c r="B37" s="187"/>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t="str">
        <f t="shared" si="4"/>
        <v/>
      </c>
      <c r="V37" s="380"/>
      <c r="W37" s="381"/>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10</v>
      </c>
      <c r="BX37" s="380"/>
      <c r="BY37" s="381" t="str">
        <f>IF('各会計、関係団体の財政状況及び健全化判断比率'!B71="","",'各会計、関係団体の財政状況及び健全化判断比率'!B71)</f>
        <v>　　    　   〃        　 　（特別会計）</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90"/>
    </row>
    <row r="38" spans="1:113" ht="32.25" customHeight="1" x14ac:dyDescent="0.15">
      <c r="A38" s="163"/>
      <c r="B38" s="187"/>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11</v>
      </c>
      <c r="BX38" s="380"/>
      <c r="BY38" s="381" t="str">
        <f>IF('各会計、関係団体の財政状況及び健全化判断比率'!B72="","",'各会計、関係団体の財政状況及び健全化判断比率'!B72)</f>
        <v>青森県市町村総合事務組合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90"/>
    </row>
    <row r="39" spans="1:113" ht="32.25" customHeight="1" x14ac:dyDescent="0.15">
      <c r="A39" s="163"/>
      <c r="B39" s="187"/>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12</v>
      </c>
      <c r="BX39" s="380"/>
      <c r="BY39" s="381" t="str">
        <f>IF('各会計、関係団体の財政状況及び健全化判断比率'!B73="","",'各会計、関係団体の財政状況及び健全化判断比率'!B73)</f>
        <v>青森県市町村退職手当組合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90"/>
    </row>
    <row r="40" spans="1:113" ht="32.25" customHeight="1" x14ac:dyDescent="0.15">
      <c r="A40" s="163"/>
      <c r="B40" s="187"/>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13</v>
      </c>
      <c r="BX40" s="380"/>
      <c r="BY40" s="381" t="str">
        <f>IF('各会計、関係団体の財政状況及び健全化判断比率'!B74="","",'各会計、関係団体の財政状況及び健全化判断比率'!B74)</f>
        <v>青森県交通災害共済組合</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90"/>
    </row>
    <row r="41" spans="1:113" ht="32.25" customHeight="1" x14ac:dyDescent="0.15">
      <c r="A41" s="163"/>
      <c r="B41" s="187"/>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t="str">
        <f t="shared" si="2"/>
        <v/>
      </c>
      <c r="BX41" s="380"/>
      <c r="BY41" s="381" t="str">
        <f>IF('各会計、関係団体の財政状況及び健全化判断比率'!B75="","",'各会計、関係団体の財政状況及び健全化判断比率'!B75)</f>
        <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90"/>
    </row>
    <row r="42" spans="1:113" ht="32.25" customHeight="1" x14ac:dyDescent="0.15">
      <c r="B42" s="187"/>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t="str">
        <f t="shared" si="2"/>
        <v/>
      </c>
      <c r="BX42" s="380"/>
      <c r="BY42" s="381" t="str">
        <f>IF('各会計、関係団体の財政状況及び健全化判断比率'!B76="","",'各会計、関係団体の財政状況及び健全化判断比率'!B76)</f>
        <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90"/>
    </row>
    <row r="43" spans="1:113" ht="32.25" customHeight="1" x14ac:dyDescent="0.15">
      <c r="B43" s="187"/>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90"/>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192</v>
      </c>
      <c r="E46" s="377" t="s">
        <v>193</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15">
      <c r="E47" s="377" t="s">
        <v>194</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15">
      <c r="E48" s="377" t="s">
        <v>195</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15">
      <c r="E49" s="379" t="s">
        <v>196</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15">
      <c r="E50" s="377" t="s">
        <v>197</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15">
      <c r="E51" s="377" t="s">
        <v>198</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15">
      <c r="E52" s="377" t="s">
        <v>199</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15">
      <c r="E53" s="377" t="s">
        <v>200</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15"/>
    <row r="55" spans="5:113" x14ac:dyDescent="0.15"/>
    <row r="56" spans="5:113" x14ac:dyDescent="0.15"/>
  </sheetData>
  <sheetProtection algorithmName="SHA-512" hashValue="AbO5b+lQqHC6UthtxLTT5b95ZYH/CKMUHej4K0Zr/soo+447dT2k/Nj9H+ejjUOERvnVGzolt2FRI6yBqTm/EA==" saltValue="I4MEMmIGUsuJShwHVHg/5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201</v>
      </c>
      <c r="DI1" s="731"/>
      <c r="DJ1" s="731"/>
      <c r="DK1" s="731"/>
      <c r="DL1" s="731"/>
      <c r="DM1" s="731"/>
      <c r="DN1" s="732"/>
      <c r="DO1" s="196"/>
      <c r="DP1" s="730" t="s">
        <v>202</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15">
      <c r="B2" s="197" t="s">
        <v>203</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86" t="s">
        <v>204</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205</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206</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15">
      <c r="B4" s="686" t="s">
        <v>1</v>
      </c>
      <c r="C4" s="687"/>
      <c r="D4" s="687"/>
      <c r="E4" s="687"/>
      <c r="F4" s="687"/>
      <c r="G4" s="687"/>
      <c r="H4" s="687"/>
      <c r="I4" s="687"/>
      <c r="J4" s="687"/>
      <c r="K4" s="687"/>
      <c r="L4" s="687"/>
      <c r="M4" s="687"/>
      <c r="N4" s="687"/>
      <c r="O4" s="687"/>
      <c r="P4" s="687"/>
      <c r="Q4" s="688"/>
      <c r="R4" s="686" t="s">
        <v>207</v>
      </c>
      <c r="S4" s="687"/>
      <c r="T4" s="687"/>
      <c r="U4" s="687"/>
      <c r="V4" s="687"/>
      <c r="W4" s="687"/>
      <c r="X4" s="687"/>
      <c r="Y4" s="688"/>
      <c r="Z4" s="686" t="s">
        <v>208</v>
      </c>
      <c r="AA4" s="687"/>
      <c r="AB4" s="687"/>
      <c r="AC4" s="688"/>
      <c r="AD4" s="686" t="s">
        <v>209</v>
      </c>
      <c r="AE4" s="687"/>
      <c r="AF4" s="687"/>
      <c r="AG4" s="687"/>
      <c r="AH4" s="687"/>
      <c r="AI4" s="687"/>
      <c r="AJ4" s="687"/>
      <c r="AK4" s="688"/>
      <c r="AL4" s="686" t="s">
        <v>208</v>
      </c>
      <c r="AM4" s="687"/>
      <c r="AN4" s="687"/>
      <c r="AO4" s="688"/>
      <c r="AP4" s="733" t="s">
        <v>210</v>
      </c>
      <c r="AQ4" s="733"/>
      <c r="AR4" s="733"/>
      <c r="AS4" s="733"/>
      <c r="AT4" s="733"/>
      <c r="AU4" s="733"/>
      <c r="AV4" s="733"/>
      <c r="AW4" s="733"/>
      <c r="AX4" s="733"/>
      <c r="AY4" s="733"/>
      <c r="AZ4" s="733"/>
      <c r="BA4" s="733"/>
      <c r="BB4" s="733"/>
      <c r="BC4" s="733"/>
      <c r="BD4" s="733"/>
      <c r="BE4" s="733"/>
      <c r="BF4" s="733"/>
      <c r="BG4" s="733" t="s">
        <v>211</v>
      </c>
      <c r="BH4" s="733"/>
      <c r="BI4" s="733"/>
      <c r="BJ4" s="733"/>
      <c r="BK4" s="733"/>
      <c r="BL4" s="733"/>
      <c r="BM4" s="733"/>
      <c r="BN4" s="733"/>
      <c r="BO4" s="733" t="s">
        <v>208</v>
      </c>
      <c r="BP4" s="733"/>
      <c r="BQ4" s="733"/>
      <c r="BR4" s="733"/>
      <c r="BS4" s="733" t="s">
        <v>212</v>
      </c>
      <c r="BT4" s="733"/>
      <c r="BU4" s="733"/>
      <c r="BV4" s="733"/>
      <c r="BW4" s="733"/>
      <c r="BX4" s="733"/>
      <c r="BY4" s="733"/>
      <c r="BZ4" s="733"/>
      <c r="CA4" s="733"/>
      <c r="CB4" s="733"/>
      <c r="CD4" s="686" t="s">
        <v>213</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15">
      <c r="B5" s="692" t="s">
        <v>214</v>
      </c>
      <c r="C5" s="693"/>
      <c r="D5" s="693"/>
      <c r="E5" s="693"/>
      <c r="F5" s="693"/>
      <c r="G5" s="693"/>
      <c r="H5" s="693"/>
      <c r="I5" s="693"/>
      <c r="J5" s="693"/>
      <c r="K5" s="693"/>
      <c r="L5" s="693"/>
      <c r="M5" s="693"/>
      <c r="N5" s="693"/>
      <c r="O5" s="693"/>
      <c r="P5" s="693"/>
      <c r="Q5" s="694"/>
      <c r="R5" s="689">
        <v>563427</v>
      </c>
      <c r="S5" s="690"/>
      <c r="T5" s="690"/>
      <c r="U5" s="690"/>
      <c r="V5" s="690"/>
      <c r="W5" s="690"/>
      <c r="X5" s="690"/>
      <c r="Y5" s="715"/>
      <c r="Z5" s="728">
        <v>10.9</v>
      </c>
      <c r="AA5" s="728"/>
      <c r="AB5" s="728"/>
      <c r="AC5" s="728"/>
      <c r="AD5" s="729">
        <v>563427</v>
      </c>
      <c r="AE5" s="729"/>
      <c r="AF5" s="729"/>
      <c r="AG5" s="729"/>
      <c r="AH5" s="729"/>
      <c r="AI5" s="729"/>
      <c r="AJ5" s="729"/>
      <c r="AK5" s="729"/>
      <c r="AL5" s="716">
        <v>21.9</v>
      </c>
      <c r="AM5" s="698"/>
      <c r="AN5" s="698"/>
      <c r="AO5" s="717"/>
      <c r="AP5" s="692" t="s">
        <v>215</v>
      </c>
      <c r="AQ5" s="693"/>
      <c r="AR5" s="693"/>
      <c r="AS5" s="693"/>
      <c r="AT5" s="693"/>
      <c r="AU5" s="693"/>
      <c r="AV5" s="693"/>
      <c r="AW5" s="693"/>
      <c r="AX5" s="693"/>
      <c r="AY5" s="693"/>
      <c r="AZ5" s="693"/>
      <c r="BA5" s="693"/>
      <c r="BB5" s="693"/>
      <c r="BC5" s="693"/>
      <c r="BD5" s="693"/>
      <c r="BE5" s="693"/>
      <c r="BF5" s="694"/>
      <c r="BG5" s="634">
        <v>562647</v>
      </c>
      <c r="BH5" s="635"/>
      <c r="BI5" s="635"/>
      <c r="BJ5" s="635"/>
      <c r="BK5" s="635"/>
      <c r="BL5" s="635"/>
      <c r="BM5" s="635"/>
      <c r="BN5" s="636"/>
      <c r="BO5" s="672">
        <v>99.9</v>
      </c>
      <c r="BP5" s="672"/>
      <c r="BQ5" s="672"/>
      <c r="BR5" s="672"/>
      <c r="BS5" s="673" t="s">
        <v>122</v>
      </c>
      <c r="BT5" s="673"/>
      <c r="BU5" s="673"/>
      <c r="BV5" s="673"/>
      <c r="BW5" s="673"/>
      <c r="BX5" s="673"/>
      <c r="BY5" s="673"/>
      <c r="BZ5" s="673"/>
      <c r="CA5" s="673"/>
      <c r="CB5" s="713"/>
      <c r="CD5" s="686" t="s">
        <v>210</v>
      </c>
      <c r="CE5" s="687"/>
      <c r="CF5" s="687"/>
      <c r="CG5" s="687"/>
      <c r="CH5" s="687"/>
      <c r="CI5" s="687"/>
      <c r="CJ5" s="687"/>
      <c r="CK5" s="687"/>
      <c r="CL5" s="687"/>
      <c r="CM5" s="687"/>
      <c r="CN5" s="687"/>
      <c r="CO5" s="687"/>
      <c r="CP5" s="687"/>
      <c r="CQ5" s="688"/>
      <c r="CR5" s="686" t="s">
        <v>216</v>
      </c>
      <c r="CS5" s="687"/>
      <c r="CT5" s="687"/>
      <c r="CU5" s="687"/>
      <c r="CV5" s="687"/>
      <c r="CW5" s="687"/>
      <c r="CX5" s="687"/>
      <c r="CY5" s="688"/>
      <c r="CZ5" s="686" t="s">
        <v>208</v>
      </c>
      <c r="DA5" s="687"/>
      <c r="DB5" s="687"/>
      <c r="DC5" s="688"/>
      <c r="DD5" s="686" t="s">
        <v>217</v>
      </c>
      <c r="DE5" s="687"/>
      <c r="DF5" s="687"/>
      <c r="DG5" s="687"/>
      <c r="DH5" s="687"/>
      <c r="DI5" s="687"/>
      <c r="DJ5" s="687"/>
      <c r="DK5" s="687"/>
      <c r="DL5" s="687"/>
      <c r="DM5" s="687"/>
      <c r="DN5" s="687"/>
      <c r="DO5" s="687"/>
      <c r="DP5" s="688"/>
      <c r="DQ5" s="686" t="s">
        <v>218</v>
      </c>
      <c r="DR5" s="687"/>
      <c r="DS5" s="687"/>
      <c r="DT5" s="687"/>
      <c r="DU5" s="687"/>
      <c r="DV5" s="687"/>
      <c r="DW5" s="687"/>
      <c r="DX5" s="687"/>
      <c r="DY5" s="687"/>
      <c r="DZ5" s="687"/>
      <c r="EA5" s="687"/>
      <c r="EB5" s="687"/>
      <c r="EC5" s="688"/>
    </row>
    <row r="6" spans="2:143" ht="11.25" customHeight="1" x14ac:dyDescent="0.15">
      <c r="B6" s="631" t="s">
        <v>219</v>
      </c>
      <c r="C6" s="632"/>
      <c r="D6" s="632"/>
      <c r="E6" s="632"/>
      <c r="F6" s="632"/>
      <c r="G6" s="632"/>
      <c r="H6" s="632"/>
      <c r="I6" s="632"/>
      <c r="J6" s="632"/>
      <c r="K6" s="632"/>
      <c r="L6" s="632"/>
      <c r="M6" s="632"/>
      <c r="N6" s="632"/>
      <c r="O6" s="632"/>
      <c r="P6" s="632"/>
      <c r="Q6" s="633"/>
      <c r="R6" s="634">
        <v>23140</v>
      </c>
      <c r="S6" s="635"/>
      <c r="T6" s="635"/>
      <c r="U6" s="635"/>
      <c r="V6" s="635"/>
      <c r="W6" s="635"/>
      <c r="X6" s="635"/>
      <c r="Y6" s="636"/>
      <c r="Z6" s="672">
        <v>0.4</v>
      </c>
      <c r="AA6" s="672"/>
      <c r="AB6" s="672"/>
      <c r="AC6" s="672"/>
      <c r="AD6" s="673">
        <v>23140</v>
      </c>
      <c r="AE6" s="673"/>
      <c r="AF6" s="673"/>
      <c r="AG6" s="673"/>
      <c r="AH6" s="673"/>
      <c r="AI6" s="673"/>
      <c r="AJ6" s="673"/>
      <c r="AK6" s="673"/>
      <c r="AL6" s="637">
        <v>0.9</v>
      </c>
      <c r="AM6" s="638"/>
      <c r="AN6" s="638"/>
      <c r="AO6" s="674"/>
      <c r="AP6" s="631" t="s">
        <v>220</v>
      </c>
      <c r="AQ6" s="632"/>
      <c r="AR6" s="632"/>
      <c r="AS6" s="632"/>
      <c r="AT6" s="632"/>
      <c r="AU6" s="632"/>
      <c r="AV6" s="632"/>
      <c r="AW6" s="632"/>
      <c r="AX6" s="632"/>
      <c r="AY6" s="632"/>
      <c r="AZ6" s="632"/>
      <c r="BA6" s="632"/>
      <c r="BB6" s="632"/>
      <c r="BC6" s="632"/>
      <c r="BD6" s="632"/>
      <c r="BE6" s="632"/>
      <c r="BF6" s="633"/>
      <c r="BG6" s="634">
        <v>562647</v>
      </c>
      <c r="BH6" s="635"/>
      <c r="BI6" s="635"/>
      <c r="BJ6" s="635"/>
      <c r="BK6" s="635"/>
      <c r="BL6" s="635"/>
      <c r="BM6" s="635"/>
      <c r="BN6" s="636"/>
      <c r="BO6" s="672">
        <v>99.9</v>
      </c>
      <c r="BP6" s="672"/>
      <c r="BQ6" s="672"/>
      <c r="BR6" s="672"/>
      <c r="BS6" s="673" t="s">
        <v>122</v>
      </c>
      <c r="BT6" s="673"/>
      <c r="BU6" s="673"/>
      <c r="BV6" s="673"/>
      <c r="BW6" s="673"/>
      <c r="BX6" s="673"/>
      <c r="BY6" s="673"/>
      <c r="BZ6" s="673"/>
      <c r="CA6" s="673"/>
      <c r="CB6" s="713"/>
      <c r="CD6" s="692" t="s">
        <v>221</v>
      </c>
      <c r="CE6" s="693"/>
      <c r="CF6" s="693"/>
      <c r="CG6" s="693"/>
      <c r="CH6" s="693"/>
      <c r="CI6" s="693"/>
      <c r="CJ6" s="693"/>
      <c r="CK6" s="693"/>
      <c r="CL6" s="693"/>
      <c r="CM6" s="693"/>
      <c r="CN6" s="693"/>
      <c r="CO6" s="693"/>
      <c r="CP6" s="693"/>
      <c r="CQ6" s="694"/>
      <c r="CR6" s="634">
        <v>65339</v>
      </c>
      <c r="CS6" s="635"/>
      <c r="CT6" s="635"/>
      <c r="CU6" s="635"/>
      <c r="CV6" s="635"/>
      <c r="CW6" s="635"/>
      <c r="CX6" s="635"/>
      <c r="CY6" s="636"/>
      <c r="CZ6" s="716">
        <v>1.3</v>
      </c>
      <c r="DA6" s="698"/>
      <c r="DB6" s="698"/>
      <c r="DC6" s="718"/>
      <c r="DD6" s="640" t="s">
        <v>122</v>
      </c>
      <c r="DE6" s="635"/>
      <c r="DF6" s="635"/>
      <c r="DG6" s="635"/>
      <c r="DH6" s="635"/>
      <c r="DI6" s="635"/>
      <c r="DJ6" s="635"/>
      <c r="DK6" s="635"/>
      <c r="DL6" s="635"/>
      <c r="DM6" s="635"/>
      <c r="DN6" s="635"/>
      <c r="DO6" s="635"/>
      <c r="DP6" s="636"/>
      <c r="DQ6" s="640">
        <v>62767</v>
      </c>
      <c r="DR6" s="635"/>
      <c r="DS6" s="635"/>
      <c r="DT6" s="635"/>
      <c r="DU6" s="635"/>
      <c r="DV6" s="635"/>
      <c r="DW6" s="635"/>
      <c r="DX6" s="635"/>
      <c r="DY6" s="635"/>
      <c r="DZ6" s="635"/>
      <c r="EA6" s="635"/>
      <c r="EB6" s="635"/>
      <c r="EC6" s="671"/>
    </row>
    <row r="7" spans="2:143" ht="11.25" customHeight="1" x14ac:dyDescent="0.15">
      <c r="B7" s="631" t="s">
        <v>222</v>
      </c>
      <c r="C7" s="632"/>
      <c r="D7" s="632"/>
      <c r="E7" s="632"/>
      <c r="F7" s="632"/>
      <c r="G7" s="632"/>
      <c r="H7" s="632"/>
      <c r="I7" s="632"/>
      <c r="J7" s="632"/>
      <c r="K7" s="632"/>
      <c r="L7" s="632"/>
      <c r="M7" s="632"/>
      <c r="N7" s="632"/>
      <c r="O7" s="632"/>
      <c r="P7" s="632"/>
      <c r="Q7" s="633"/>
      <c r="R7" s="634">
        <v>268</v>
      </c>
      <c r="S7" s="635"/>
      <c r="T7" s="635"/>
      <c r="U7" s="635"/>
      <c r="V7" s="635"/>
      <c r="W7" s="635"/>
      <c r="X7" s="635"/>
      <c r="Y7" s="636"/>
      <c r="Z7" s="672">
        <v>0</v>
      </c>
      <c r="AA7" s="672"/>
      <c r="AB7" s="672"/>
      <c r="AC7" s="672"/>
      <c r="AD7" s="673">
        <v>268</v>
      </c>
      <c r="AE7" s="673"/>
      <c r="AF7" s="673"/>
      <c r="AG7" s="673"/>
      <c r="AH7" s="673"/>
      <c r="AI7" s="673"/>
      <c r="AJ7" s="673"/>
      <c r="AK7" s="673"/>
      <c r="AL7" s="637">
        <v>0</v>
      </c>
      <c r="AM7" s="638"/>
      <c r="AN7" s="638"/>
      <c r="AO7" s="674"/>
      <c r="AP7" s="631" t="s">
        <v>223</v>
      </c>
      <c r="AQ7" s="632"/>
      <c r="AR7" s="632"/>
      <c r="AS7" s="632"/>
      <c r="AT7" s="632"/>
      <c r="AU7" s="632"/>
      <c r="AV7" s="632"/>
      <c r="AW7" s="632"/>
      <c r="AX7" s="632"/>
      <c r="AY7" s="632"/>
      <c r="AZ7" s="632"/>
      <c r="BA7" s="632"/>
      <c r="BB7" s="632"/>
      <c r="BC7" s="632"/>
      <c r="BD7" s="632"/>
      <c r="BE7" s="632"/>
      <c r="BF7" s="633"/>
      <c r="BG7" s="634">
        <v>230888</v>
      </c>
      <c r="BH7" s="635"/>
      <c r="BI7" s="635"/>
      <c r="BJ7" s="635"/>
      <c r="BK7" s="635"/>
      <c r="BL7" s="635"/>
      <c r="BM7" s="635"/>
      <c r="BN7" s="636"/>
      <c r="BO7" s="672">
        <v>41</v>
      </c>
      <c r="BP7" s="672"/>
      <c r="BQ7" s="672"/>
      <c r="BR7" s="672"/>
      <c r="BS7" s="673" t="s">
        <v>122</v>
      </c>
      <c r="BT7" s="673"/>
      <c r="BU7" s="673"/>
      <c r="BV7" s="673"/>
      <c r="BW7" s="673"/>
      <c r="BX7" s="673"/>
      <c r="BY7" s="673"/>
      <c r="BZ7" s="673"/>
      <c r="CA7" s="673"/>
      <c r="CB7" s="713"/>
      <c r="CD7" s="631" t="s">
        <v>224</v>
      </c>
      <c r="CE7" s="632"/>
      <c r="CF7" s="632"/>
      <c r="CG7" s="632"/>
      <c r="CH7" s="632"/>
      <c r="CI7" s="632"/>
      <c r="CJ7" s="632"/>
      <c r="CK7" s="632"/>
      <c r="CL7" s="632"/>
      <c r="CM7" s="632"/>
      <c r="CN7" s="632"/>
      <c r="CO7" s="632"/>
      <c r="CP7" s="632"/>
      <c r="CQ7" s="633"/>
      <c r="CR7" s="634">
        <v>896348</v>
      </c>
      <c r="CS7" s="635"/>
      <c r="CT7" s="635"/>
      <c r="CU7" s="635"/>
      <c r="CV7" s="635"/>
      <c r="CW7" s="635"/>
      <c r="CX7" s="635"/>
      <c r="CY7" s="636"/>
      <c r="CZ7" s="672">
        <v>17.899999999999999</v>
      </c>
      <c r="DA7" s="672"/>
      <c r="DB7" s="672"/>
      <c r="DC7" s="672"/>
      <c r="DD7" s="640">
        <v>102884</v>
      </c>
      <c r="DE7" s="635"/>
      <c r="DF7" s="635"/>
      <c r="DG7" s="635"/>
      <c r="DH7" s="635"/>
      <c r="DI7" s="635"/>
      <c r="DJ7" s="635"/>
      <c r="DK7" s="635"/>
      <c r="DL7" s="635"/>
      <c r="DM7" s="635"/>
      <c r="DN7" s="635"/>
      <c r="DO7" s="635"/>
      <c r="DP7" s="636"/>
      <c r="DQ7" s="640">
        <v>695095</v>
      </c>
      <c r="DR7" s="635"/>
      <c r="DS7" s="635"/>
      <c r="DT7" s="635"/>
      <c r="DU7" s="635"/>
      <c r="DV7" s="635"/>
      <c r="DW7" s="635"/>
      <c r="DX7" s="635"/>
      <c r="DY7" s="635"/>
      <c r="DZ7" s="635"/>
      <c r="EA7" s="635"/>
      <c r="EB7" s="635"/>
      <c r="EC7" s="671"/>
    </row>
    <row r="8" spans="2:143" ht="11.25" customHeight="1" x14ac:dyDescent="0.15">
      <c r="B8" s="631" t="s">
        <v>225</v>
      </c>
      <c r="C8" s="632"/>
      <c r="D8" s="632"/>
      <c r="E8" s="632"/>
      <c r="F8" s="632"/>
      <c r="G8" s="632"/>
      <c r="H8" s="632"/>
      <c r="I8" s="632"/>
      <c r="J8" s="632"/>
      <c r="K8" s="632"/>
      <c r="L8" s="632"/>
      <c r="M8" s="632"/>
      <c r="N8" s="632"/>
      <c r="O8" s="632"/>
      <c r="P8" s="632"/>
      <c r="Q8" s="633"/>
      <c r="R8" s="634">
        <v>2369</v>
      </c>
      <c r="S8" s="635"/>
      <c r="T8" s="635"/>
      <c r="U8" s="635"/>
      <c r="V8" s="635"/>
      <c r="W8" s="635"/>
      <c r="X8" s="635"/>
      <c r="Y8" s="636"/>
      <c r="Z8" s="672">
        <v>0</v>
      </c>
      <c r="AA8" s="672"/>
      <c r="AB8" s="672"/>
      <c r="AC8" s="672"/>
      <c r="AD8" s="673">
        <v>2369</v>
      </c>
      <c r="AE8" s="673"/>
      <c r="AF8" s="673"/>
      <c r="AG8" s="673"/>
      <c r="AH8" s="673"/>
      <c r="AI8" s="673"/>
      <c r="AJ8" s="673"/>
      <c r="AK8" s="673"/>
      <c r="AL8" s="637">
        <v>0.1</v>
      </c>
      <c r="AM8" s="638"/>
      <c r="AN8" s="638"/>
      <c r="AO8" s="674"/>
      <c r="AP8" s="631" t="s">
        <v>226</v>
      </c>
      <c r="AQ8" s="632"/>
      <c r="AR8" s="632"/>
      <c r="AS8" s="632"/>
      <c r="AT8" s="632"/>
      <c r="AU8" s="632"/>
      <c r="AV8" s="632"/>
      <c r="AW8" s="632"/>
      <c r="AX8" s="632"/>
      <c r="AY8" s="632"/>
      <c r="AZ8" s="632"/>
      <c r="BA8" s="632"/>
      <c r="BB8" s="632"/>
      <c r="BC8" s="632"/>
      <c r="BD8" s="632"/>
      <c r="BE8" s="632"/>
      <c r="BF8" s="633"/>
      <c r="BG8" s="634">
        <v>6455</v>
      </c>
      <c r="BH8" s="635"/>
      <c r="BI8" s="635"/>
      <c r="BJ8" s="635"/>
      <c r="BK8" s="635"/>
      <c r="BL8" s="635"/>
      <c r="BM8" s="635"/>
      <c r="BN8" s="636"/>
      <c r="BO8" s="672">
        <v>1.1000000000000001</v>
      </c>
      <c r="BP8" s="672"/>
      <c r="BQ8" s="672"/>
      <c r="BR8" s="672"/>
      <c r="BS8" s="673" t="s">
        <v>122</v>
      </c>
      <c r="BT8" s="673"/>
      <c r="BU8" s="673"/>
      <c r="BV8" s="673"/>
      <c r="BW8" s="673"/>
      <c r="BX8" s="673"/>
      <c r="BY8" s="673"/>
      <c r="BZ8" s="673"/>
      <c r="CA8" s="673"/>
      <c r="CB8" s="713"/>
      <c r="CD8" s="631" t="s">
        <v>227</v>
      </c>
      <c r="CE8" s="632"/>
      <c r="CF8" s="632"/>
      <c r="CG8" s="632"/>
      <c r="CH8" s="632"/>
      <c r="CI8" s="632"/>
      <c r="CJ8" s="632"/>
      <c r="CK8" s="632"/>
      <c r="CL8" s="632"/>
      <c r="CM8" s="632"/>
      <c r="CN8" s="632"/>
      <c r="CO8" s="632"/>
      <c r="CP8" s="632"/>
      <c r="CQ8" s="633"/>
      <c r="CR8" s="634">
        <v>1151565</v>
      </c>
      <c r="CS8" s="635"/>
      <c r="CT8" s="635"/>
      <c r="CU8" s="635"/>
      <c r="CV8" s="635"/>
      <c r="CW8" s="635"/>
      <c r="CX8" s="635"/>
      <c r="CY8" s="636"/>
      <c r="CZ8" s="672">
        <v>23</v>
      </c>
      <c r="DA8" s="672"/>
      <c r="DB8" s="672"/>
      <c r="DC8" s="672"/>
      <c r="DD8" s="640">
        <v>636</v>
      </c>
      <c r="DE8" s="635"/>
      <c r="DF8" s="635"/>
      <c r="DG8" s="635"/>
      <c r="DH8" s="635"/>
      <c r="DI8" s="635"/>
      <c r="DJ8" s="635"/>
      <c r="DK8" s="635"/>
      <c r="DL8" s="635"/>
      <c r="DM8" s="635"/>
      <c r="DN8" s="635"/>
      <c r="DO8" s="635"/>
      <c r="DP8" s="636"/>
      <c r="DQ8" s="640">
        <v>596362</v>
      </c>
      <c r="DR8" s="635"/>
      <c r="DS8" s="635"/>
      <c r="DT8" s="635"/>
      <c r="DU8" s="635"/>
      <c r="DV8" s="635"/>
      <c r="DW8" s="635"/>
      <c r="DX8" s="635"/>
      <c r="DY8" s="635"/>
      <c r="DZ8" s="635"/>
      <c r="EA8" s="635"/>
      <c r="EB8" s="635"/>
      <c r="EC8" s="671"/>
    </row>
    <row r="9" spans="2:143" ht="11.25" customHeight="1" x14ac:dyDescent="0.15">
      <c r="B9" s="631" t="s">
        <v>228</v>
      </c>
      <c r="C9" s="632"/>
      <c r="D9" s="632"/>
      <c r="E9" s="632"/>
      <c r="F9" s="632"/>
      <c r="G9" s="632"/>
      <c r="H9" s="632"/>
      <c r="I9" s="632"/>
      <c r="J9" s="632"/>
      <c r="K9" s="632"/>
      <c r="L9" s="632"/>
      <c r="M9" s="632"/>
      <c r="N9" s="632"/>
      <c r="O9" s="632"/>
      <c r="P9" s="632"/>
      <c r="Q9" s="633"/>
      <c r="R9" s="634">
        <v>2890</v>
      </c>
      <c r="S9" s="635"/>
      <c r="T9" s="635"/>
      <c r="U9" s="635"/>
      <c r="V9" s="635"/>
      <c r="W9" s="635"/>
      <c r="X9" s="635"/>
      <c r="Y9" s="636"/>
      <c r="Z9" s="672">
        <v>0.1</v>
      </c>
      <c r="AA9" s="672"/>
      <c r="AB9" s="672"/>
      <c r="AC9" s="672"/>
      <c r="AD9" s="673">
        <v>2890</v>
      </c>
      <c r="AE9" s="673"/>
      <c r="AF9" s="673"/>
      <c r="AG9" s="673"/>
      <c r="AH9" s="673"/>
      <c r="AI9" s="673"/>
      <c r="AJ9" s="673"/>
      <c r="AK9" s="673"/>
      <c r="AL9" s="637">
        <v>0.1</v>
      </c>
      <c r="AM9" s="638"/>
      <c r="AN9" s="638"/>
      <c r="AO9" s="674"/>
      <c r="AP9" s="631" t="s">
        <v>229</v>
      </c>
      <c r="AQ9" s="632"/>
      <c r="AR9" s="632"/>
      <c r="AS9" s="632"/>
      <c r="AT9" s="632"/>
      <c r="AU9" s="632"/>
      <c r="AV9" s="632"/>
      <c r="AW9" s="632"/>
      <c r="AX9" s="632"/>
      <c r="AY9" s="632"/>
      <c r="AZ9" s="632"/>
      <c r="BA9" s="632"/>
      <c r="BB9" s="632"/>
      <c r="BC9" s="632"/>
      <c r="BD9" s="632"/>
      <c r="BE9" s="632"/>
      <c r="BF9" s="633"/>
      <c r="BG9" s="634">
        <v>185054</v>
      </c>
      <c r="BH9" s="635"/>
      <c r="BI9" s="635"/>
      <c r="BJ9" s="635"/>
      <c r="BK9" s="635"/>
      <c r="BL9" s="635"/>
      <c r="BM9" s="635"/>
      <c r="BN9" s="636"/>
      <c r="BO9" s="672">
        <v>32.799999999999997</v>
      </c>
      <c r="BP9" s="672"/>
      <c r="BQ9" s="672"/>
      <c r="BR9" s="672"/>
      <c r="BS9" s="673" t="s">
        <v>122</v>
      </c>
      <c r="BT9" s="673"/>
      <c r="BU9" s="673"/>
      <c r="BV9" s="673"/>
      <c r="BW9" s="673"/>
      <c r="BX9" s="673"/>
      <c r="BY9" s="673"/>
      <c r="BZ9" s="673"/>
      <c r="CA9" s="673"/>
      <c r="CB9" s="713"/>
      <c r="CD9" s="631" t="s">
        <v>230</v>
      </c>
      <c r="CE9" s="632"/>
      <c r="CF9" s="632"/>
      <c r="CG9" s="632"/>
      <c r="CH9" s="632"/>
      <c r="CI9" s="632"/>
      <c r="CJ9" s="632"/>
      <c r="CK9" s="632"/>
      <c r="CL9" s="632"/>
      <c r="CM9" s="632"/>
      <c r="CN9" s="632"/>
      <c r="CO9" s="632"/>
      <c r="CP9" s="632"/>
      <c r="CQ9" s="633"/>
      <c r="CR9" s="634">
        <v>572829</v>
      </c>
      <c r="CS9" s="635"/>
      <c r="CT9" s="635"/>
      <c r="CU9" s="635"/>
      <c r="CV9" s="635"/>
      <c r="CW9" s="635"/>
      <c r="CX9" s="635"/>
      <c r="CY9" s="636"/>
      <c r="CZ9" s="672">
        <v>11.4</v>
      </c>
      <c r="DA9" s="672"/>
      <c r="DB9" s="672"/>
      <c r="DC9" s="672"/>
      <c r="DD9" s="640">
        <v>6364</v>
      </c>
      <c r="DE9" s="635"/>
      <c r="DF9" s="635"/>
      <c r="DG9" s="635"/>
      <c r="DH9" s="635"/>
      <c r="DI9" s="635"/>
      <c r="DJ9" s="635"/>
      <c r="DK9" s="635"/>
      <c r="DL9" s="635"/>
      <c r="DM9" s="635"/>
      <c r="DN9" s="635"/>
      <c r="DO9" s="635"/>
      <c r="DP9" s="636"/>
      <c r="DQ9" s="640">
        <v>328534</v>
      </c>
      <c r="DR9" s="635"/>
      <c r="DS9" s="635"/>
      <c r="DT9" s="635"/>
      <c r="DU9" s="635"/>
      <c r="DV9" s="635"/>
      <c r="DW9" s="635"/>
      <c r="DX9" s="635"/>
      <c r="DY9" s="635"/>
      <c r="DZ9" s="635"/>
      <c r="EA9" s="635"/>
      <c r="EB9" s="635"/>
      <c r="EC9" s="671"/>
    </row>
    <row r="10" spans="2:143" ht="11.25" customHeight="1" x14ac:dyDescent="0.15">
      <c r="B10" s="631" t="s">
        <v>231</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232</v>
      </c>
      <c r="AQ10" s="632"/>
      <c r="AR10" s="632"/>
      <c r="AS10" s="632"/>
      <c r="AT10" s="632"/>
      <c r="AU10" s="632"/>
      <c r="AV10" s="632"/>
      <c r="AW10" s="632"/>
      <c r="AX10" s="632"/>
      <c r="AY10" s="632"/>
      <c r="AZ10" s="632"/>
      <c r="BA10" s="632"/>
      <c r="BB10" s="632"/>
      <c r="BC10" s="632"/>
      <c r="BD10" s="632"/>
      <c r="BE10" s="632"/>
      <c r="BF10" s="633"/>
      <c r="BG10" s="634">
        <v>22176</v>
      </c>
      <c r="BH10" s="635"/>
      <c r="BI10" s="635"/>
      <c r="BJ10" s="635"/>
      <c r="BK10" s="635"/>
      <c r="BL10" s="635"/>
      <c r="BM10" s="635"/>
      <c r="BN10" s="636"/>
      <c r="BO10" s="672">
        <v>3.9</v>
      </c>
      <c r="BP10" s="672"/>
      <c r="BQ10" s="672"/>
      <c r="BR10" s="672"/>
      <c r="BS10" s="673" t="s">
        <v>122</v>
      </c>
      <c r="BT10" s="673"/>
      <c r="BU10" s="673"/>
      <c r="BV10" s="673"/>
      <c r="BW10" s="673"/>
      <c r="BX10" s="673"/>
      <c r="BY10" s="673"/>
      <c r="BZ10" s="673"/>
      <c r="CA10" s="673"/>
      <c r="CB10" s="713"/>
      <c r="CD10" s="631" t="s">
        <v>233</v>
      </c>
      <c r="CE10" s="632"/>
      <c r="CF10" s="632"/>
      <c r="CG10" s="632"/>
      <c r="CH10" s="632"/>
      <c r="CI10" s="632"/>
      <c r="CJ10" s="632"/>
      <c r="CK10" s="632"/>
      <c r="CL10" s="632"/>
      <c r="CM10" s="632"/>
      <c r="CN10" s="632"/>
      <c r="CO10" s="632"/>
      <c r="CP10" s="632"/>
      <c r="CQ10" s="633"/>
      <c r="CR10" s="634">
        <v>2823</v>
      </c>
      <c r="CS10" s="635"/>
      <c r="CT10" s="635"/>
      <c r="CU10" s="635"/>
      <c r="CV10" s="635"/>
      <c r="CW10" s="635"/>
      <c r="CX10" s="635"/>
      <c r="CY10" s="636"/>
      <c r="CZ10" s="672">
        <v>0.1</v>
      </c>
      <c r="DA10" s="672"/>
      <c r="DB10" s="672"/>
      <c r="DC10" s="672"/>
      <c r="DD10" s="640" t="s">
        <v>122</v>
      </c>
      <c r="DE10" s="635"/>
      <c r="DF10" s="635"/>
      <c r="DG10" s="635"/>
      <c r="DH10" s="635"/>
      <c r="DI10" s="635"/>
      <c r="DJ10" s="635"/>
      <c r="DK10" s="635"/>
      <c r="DL10" s="635"/>
      <c r="DM10" s="635"/>
      <c r="DN10" s="635"/>
      <c r="DO10" s="635"/>
      <c r="DP10" s="636"/>
      <c r="DQ10" s="640">
        <v>2801</v>
      </c>
      <c r="DR10" s="635"/>
      <c r="DS10" s="635"/>
      <c r="DT10" s="635"/>
      <c r="DU10" s="635"/>
      <c r="DV10" s="635"/>
      <c r="DW10" s="635"/>
      <c r="DX10" s="635"/>
      <c r="DY10" s="635"/>
      <c r="DZ10" s="635"/>
      <c r="EA10" s="635"/>
      <c r="EB10" s="635"/>
      <c r="EC10" s="671"/>
    </row>
    <row r="11" spans="2:143" ht="11.25" customHeight="1" x14ac:dyDescent="0.15">
      <c r="B11" s="631" t="s">
        <v>234</v>
      </c>
      <c r="C11" s="632"/>
      <c r="D11" s="632"/>
      <c r="E11" s="632"/>
      <c r="F11" s="632"/>
      <c r="G11" s="632"/>
      <c r="H11" s="632"/>
      <c r="I11" s="632"/>
      <c r="J11" s="632"/>
      <c r="K11" s="632"/>
      <c r="L11" s="632"/>
      <c r="M11" s="632"/>
      <c r="N11" s="632"/>
      <c r="O11" s="632"/>
      <c r="P11" s="632"/>
      <c r="Q11" s="633"/>
      <c r="R11" s="634">
        <v>131717</v>
      </c>
      <c r="S11" s="635"/>
      <c r="T11" s="635"/>
      <c r="U11" s="635"/>
      <c r="V11" s="635"/>
      <c r="W11" s="635"/>
      <c r="X11" s="635"/>
      <c r="Y11" s="636"/>
      <c r="Z11" s="637">
        <v>2.5</v>
      </c>
      <c r="AA11" s="638"/>
      <c r="AB11" s="638"/>
      <c r="AC11" s="639"/>
      <c r="AD11" s="640">
        <v>131717</v>
      </c>
      <c r="AE11" s="635"/>
      <c r="AF11" s="635"/>
      <c r="AG11" s="635"/>
      <c r="AH11" s="635"/>
      <c r="AI11" s="635"/>
      <c r="AJ11" s="635"/>
      <c r="AK11" s="636"/>
      <c r="AL11" s="637">
        <v>5.0999999999999996</v>
      </c>
      <c r="AM11" s="638"/>
      <c r="AN11" s="638"/>
      <c r="AO11" s="674"/>
      <c r="AP11" s="631" t="s">
        <v>235</v>
      </c>
      <c r="AQ11" s="632"/>
      <c r="AR11" s="632"/>
      <c r="AS11" s="632"/>
      <c r="AT11" s="632"/>
      <c r="AU11" s="632"/>
      <c r="AV11" s="632"/>
      <c r="AW11" s="632"/>
      <c r="AX11" s="632"/>
      <c r="AY11" s="632"/>
      <c r="AZ11" s="632"/>
      <c r="BA11" s="632"/>
      <c r="BB11" s="632"/>
      <c r="BC11" s="632"/>
      <c r="BD11" s="632"/>
      <c r="BE11" s="632"/>
      <c r="BF11" s="633"/>
      <c r="BG11" s="634">
        <v>17203</v>
      </c>
      <c r="BH11" s="635"/>
      <c r="BI11" s="635"/>
      <c r="BJ11" s="635"/>
      <c r="BK11" s="635"/>
      <c r="BL11" s="635"/>
      <c r="BM11" s="635"/>
      <c r="BN11" s="636"/>
      <c r="BO11" s="672">
        <v>3.1</v>
      </c>
      <c r="BP11" s="672"/>
      <c r="BQ11" s="672"/>
      <c r="BR11" s="672"/>
      <c r="BS11" s="673" t="s">
        <v>122</v>
      </c>
      <c r="BT11" s="673"/>
      <c r="BU11" s="673"/>
      <c r="BV11" s="673"/>
      <c r="BW11" s="673"/>
      <c r="BX11" s="673"/>
      <c r="BY11" s="673"/>
      <c r="BZ11" s="673"/>
      <c r="CA11" s="673"/>
      <c r="CB11" s="713"/>
      <c r="CD11" s="631" t="s">
        <v>236</v>
      </c>
      <c r="CE11" s="632"/>
      <c r="CF11" s="632"/>
      <c r="CG11" s="632"/>
      <c r="CH11" s="632"/>
      <c r="CI11" s="632"/>
      <c r="CJ11" s="632"/>
      <c r="CK11" s="632"/>
      <c r="CL11" s="632"/>
      <c r="CM11" s="632"/>
      <c r="CN11" s="632"/>
      <c r="CO11" s="632"/>
      <c r="CP11" s="632"/>
      <c r="CQ11" s="633"/>
      <c r="CR11" s="634">
        <v>320966</v>
      </c>
      <c r="CS11" s="635"/>
      <c r="CT11" s="635"/>
      <c r="CU11" s="635"/>
      <c r="CV11" s="635"/>
      <c r="CW11" s="635"/>
      <c r="CX11" s="635"/>
      <c r="CY11" s="636"/>
      <c r="CZ11" s="672">
        <v>6.4</v>
      </c>
      <c r="DA11" s="672"/>
      <c r="DB11" s="672"/>
      <c r="DC11" s="672"/>
      <c r="DD11" s="640">
        <v>34994</v>
      </c>
      <c r="DE11" s="635"/>
      <c r="DF11" s="635"/>
      <c r="DG11" s="635"/>
      <c r="DH11" s="635"/>
      <c r="DI11" s="635"/>
      <c r="DJ11" s="635"/>
      <c r="DK11" s="635"/>
      <c r="DL11" s="635"/>
      <c r="DM11" s="635"/>
      <c r="DN11" s="635"/>
      <c r="DO11" s="635"/>
      <c r="DP11" s="636"/>
      <c r="DQ11" s="640">
        <v>165718</v>
      </c>
      <c r="DR11" s="635"/>
      <c r="DS11" s="635"/>
      <c r="DT11" s="635"/>
      <c r="DU11" s="635"/>
      <c r="DV11" s="635"/>
      <c r="DW11" s="635"/>
      <c r="DX11" s="635"/>
      <c r="DY11" s="635"/>
      <c r="DZ11" s="635"/>
      <c r="EA11" s="635"/>
      <c r="EB11" s="635"/>
      <c r="EC11" s="671"/>
    </row>
    <row r="12" spans="2:143" ht="11.25" customHeight="1" x14ac:dyDescent="0.15">
      <c r="B12" s="631" t="s">
        <v>237</v>
      </c>
      <c r="C12" s="632"/>
      <c r="D12" s="632"/>
      <c r="E12" s="632"/>
      <c r="F12" s="632"/>
      <c r="G12" s="632"/>
      <c r="H12" s="632"/>
      <c r="I12" s="632"/>
      <c r="J12" s="632"/>
      <c r="K12" s="632"/>
      <c r="L12" s="632"/>
      <c r="M12" s="632"/>
      <c r="N12" s="632"/>
      <c r="O12" s="632"/>
      <c r="P12" s="632"/>
      <c r="Q12" s="633"/>
      <c r="R12" s="634" t="s">
        <v>122</v>
      </c>
      <c r="S12" s="635"/>
      <c r="T12" s="635"/>
      <c r="U12" s="635"/>
      <c r="V12" s="635"/>
      <c r="W12" s="635"/>
      <c r="X12" s="635"/>
      <c r="Y12" s="636"/>
      <c r="Z12" s="672" t="s">
        <v>122</v>
      </c>
      <c r="AA12" s="672"/>
      <c r="AB12" s="672"/>
      <c r="AC12" s="672"/>
      <c r="AD12" s="673" t="s">
        <v>122</v>
      </c>
      <c r="AE12" s="673"/>
      <c r="AF12" s="673"/>
      <c r="AG12" s="673"/>
      <c r="AH12" s="673"/>
      <c r="AI12" s="673"/>
      <c r="AJ12" s="673"/>
      <c r="AK12" s="673"/>
      <c r="AL12" s="637" t="s">
        <v>122</v>
      </c>
      <c r="AM12" s="638"/>
      <c r="AN12" s="638"/>
      <c r="AO12" s="674"/>
      <c r="AP12" s="631" t="s">
        <v>238</v>
      </c>
      <c r="AQ12" s="632"/>
      <c r="AR12" s="632"/>
      <c r="AS12" s="632"/>
      <c r="AT12" s="632"/>
      <c r="AU12" s="632"/>
      <c r="AV12" s="632"/>
      <c r="AW12" s="632"/>
      <c r="AX12" s="632"/>
      <c r="AY12" s="632"/>
      <c r="AZ12" s="632"/>
      <c r="BA12" s="632"/>
      <c r="BB12" s="632"/>
      <c r="BC12" s="632"/>
      <c r="BD12" s="632"/>
      <c r="BE12" s="632"/>
      <c r="BF12" s="633"/>
      <c r="BG12" s="634">
        <v>248190</v>
      </c>
      <c r="BH12" s="635"/>
      <c r="BI12" s="635"/>
      <c r="BJ12" s="635"/>
      <c r="BK12" s="635"/>
      <c r="BL12" s="635"/>
      <c r="BM12" s="635"/>
      <c r="BN12" s="636"/>
      <c r="BO12" s="672">
        <v>44.1</v>
      </c>
      <c r="BP12" s="672"/>
      <c r="BQ12" s="672"/>
      <c r="BR12" s="672"/>
      <c r="BS12" s="673" t="s">
        <v>122</v>
      </c>
      <c r="BT12" s="673"/>
      <c r="BU12" s="673"/>
      <c r="BV12" s="673"/>
      <c r="BW12" s="673"/>
      <c r="BX12" s="673"/>
      <c r="BY12" s="673"/>
      <c r="BZ12" s="673"/>
      <c r="CA12" s="673"/>
      <c r="CB12" s="713"/>
      <c r="CD12" s="631" t="s">
        <v>239</v>
      </c>
      <c r="CE12" s="632"/>
      <c r="CF12" s="632"/>
      <c r="CG12" s="632"/>
      <c r="CH12" s="632"/>
      <c r="CI12" s="632"/>
      <c r="CJ12" s="632"/>
      <c r="CK12" s="632"/>
      <c r="CL12" s="632"/>
      <c r="CM12" s="632"/>
      <c r="CN12" s="632"/>
      <c r="CO12" s="632"/>
      <c r="CP12" s="632"/>
      <c r="CQ12" s="633"/>
      <c r="CR12" s="634">
        <v>138693</v>
      </c>
      <c r="CS12" s="635"/>
      <c r="CT12" s="635"/>
      <c r="CU12" s="635"/>
      <c r="CV12" s="635"/>
      <c r="CW12" s="635"/>
      <c r="CX12" s="635"/>
      <c r="CY12" s="636"/>
      <c r="CZ12" s="672">
        <v>2.8</v>
      </c>
      <c r="DA12" s="672"/>
      <c r="DB12" s="672"/>
      <c r="DC12" s="672"/>
      <c r="DD12" s="640">
        <v>27050</v>
      </c>
      <c r="DE12" s="635"/>
      <c r="DF12" s="635"/>
      <c r="DG12" s="635"/>
      <c r="DH12" s="635"/>
      <c r="DI12" s="635"/>
      <c r="DJ12" s="635"/>
      <c r="DK12" s="635"/>
      <c r="DL12" s="635"/>
      <c r="DM12" s="635"/>
      <c r="DN12" s="635"/>
      <c r="DO12" s="635"/>
      <c r="DP12" s="636"/>
      <c r="DQ12" s="640">
        <v>107118</v>
      </c>
      <c r="DR12" s="635"/>
      <c r="DS12" s="635"/>
      <c r="DT12" s="635"/>
      <c r="DU12" s="635"/>
      <c r="DV12" s="635"/>
      <c r="DW12" s="635"/>
      <c r="DX12" s="635"/>
      <c r="DY12" s="635"/>
      <c r="DZ12" s="635"/>
      <c r="EA12" s="635"/>
      <c r="EB12" s="635"/>
      <c r="EC12" s="671"/>
    </row>
    <row r="13" spans="2:143" ht="11.25" customHeight="1" x14ac:dyDescent="0.15">
      <c r="B13" s="631" t="s">
        <v>240</v>
      </c>
      <c r="C13" s="632"/>
      <c r="D13" s="632"/>
      <c r="E13" s="632"/>
      <c r="F13" s="632"/>
      <c r="G13" s="632"/>
      <c r="H13" s="632"/>
      <c r="I13" s="632"/>
      <c r="J13" s="632"/>
      <c r="K13" s="632"/>
      <c r="L13" s="632"/>
      <c r="M13" s="632"/>
      <c r="N13" s="632"/>
      <c r="O13" s="632"/>
      <c r="P13" s="632"/>
      <c r="Q13" s="633"/>
      <c r="R13" s="634" t="s">
        <v>122</v>
      </c>
      <c r="S13" s="635"/>
      <c r="T13" s="635"/>
      <c r="U13" s="635"/>
      <c r="V13" s="635"/>
      <c r="W13" s="635"/>
      <c r="X13" s="635"/>
      <c r="Y13" s="636"/>
      <c r="Z13" s="672" t="s">
        <v>122</v>
      </c>
      <c r="AA13" s="672"/>
      <c r="AB13" s="672"/>
      <c r="AC13" s="672"/>
      <c r="AD13" s="673" t="s">
        <v>122</v>
      </c>
      <c r="AE13" s="673"/>
      <c r="AF13" s="673"/>
      <c r="AG13" s="673"/>
      <c r="AH13" s="673"/>
      <c r="AI13" s="673"/>
      <c r="AJ13" s="673"/>
      <c r="AK13" s="673"/>
      <c r="AL13" s="637" t="s">
        <v>122</v>
      </c>
      <c r="AM13" s="638"/>
      <c r="AN13" s="638"/>
      <c r="AO13" s="674"/>
      <c r="AP13" s="631" t="s">
        <v>241</v>
      </c>
      <c r="AQ13" s="632"/>
      <c r="AR13" s="632"/>
      <c r="AS13" s="632"/>
      <c r="AT13" s="632"/>
      <c r="AU13" s="632"/>
      <c r="AV13" s="632"/>
      <c r="AW13" s="632"/>
      <c r="AX13" s="632"/>
      <c r="AY13" s="632"/>
      <c r="AZ13" s="632"/>
      <c r="BA13" s="632"/>
      <c r="BB13" s="632"/>
      <c r="BC13" s="632"/>
      <c r="BD13" s="632"/>
      <c r="BE13" s="632"/>
      <c r="BF13" s="633"/>
      <c r="BG13" s="634">
        <v>242930</v>
      </c>
      <c r="BH13" s="635"/>
      <c r="BI13" s="635"/>
      <c r="BJ13" s="635"/>
      <c r="BK13" s="635"/>
      <c r="BL13" s="635"/>
      <c r="BM13" s="635"/>
      <c r="BN13" s="636"/>
      <c r="BO13" s="672">
        <v>43.1</v>
      </c>
      <c r="BP13" s="672"/>
      <c r="BQ13" s="672"/>
      <c r="BR13" s="672"/>
      <c r="BS13" s="673" t="s">
        <v>122</v>
      </c>
      <c r="BT13" s="673"/>
      <c r="BU13" s="673"/>
      <c r="BV13" s="673"/>
      <c r="BW13" s="673"/>
      <c r="BX13" s="673"/>
      <c r="BY13" s="673"/>
      <c r="BZ13" s="673"/>
      <c r="CA13" s="673"/>
      <c r="CB13" s="713"/>
      <c r="CD13" s="631" t="s">
        <v>242</v>
      </c>
      <c r="CE13" s="632"/>
      <c r="CF13" s="632"/>
      <c r="CG13" s="632"/>
      <c r="CH13" s="632"/>
      <c r="CI13" s="632"/>
      <c r="CJ13" s="632"/>
      <c r="CK13" s="632"/>
      <c r="CL13" s="632"/>
      <c r="CM13" s="632"/>
      <c r="CN13" s="632"/>
      <c r="CO13" s="632"/>
      <c r="CP13" s="632"/>
      <c r="CQ13" s="633"/>
      <c r="CR13" s="634">
        <v>625656</v>
      </c>
      <c r="CS13" s="635"/>
      <c r="CT13" s="635"/>
      <c r="CU13" s="635"/>
      <c r="CV13" s="635"/>
      <c r="CW13" s="635"/>
      <c r="CX13" s="635"/>
      <c r="CY13" s="636"/>
      <c r="CZ13" s="672">
        <v>12.5</v>
      </c>
      <c r="DA13" s="672"/>
      <c r="DB13" s="672"/>
      <c r="DC13" s="672"/>
      <c r="DD13" s="640">
        <v>221623</v>
      </c>
      <c r="DE13" s="635"/>
      <c r="DF13" s="635"/>
      <c r="DG13" s="635"/>
      <c r="DH13" s="635"/>
      <c r="DI13" s="635"/>
      <c r="DJ13" s="635"/>
      <c r="DK13" s="635"/>
      <c r="DL13" s="635"/>
      <c r="DM13" s="635"/>
      <c r="DN13" s="635"/>
      <c r="DO13" s="635"/>
      <c r="DP13" s="636"/>
      <c r="DQ13" s="640">
        <v>326986</v>
      </c>
      <c r="DR13" s="635"/>
      <c r="DS13" s="635"/>
      <c r="DT13" s="635"/>
      <c r="DU13" s="635"/>
      <c r="DV13" s="635"/>
      <c r="DW13" s="635"/>
      <c r="DX13" s="635"/>
      <c r="DY13" s="635"/>
      <c r="DZ13" s="635"/>
      <c r="EA13" s="635"/>
      <c r="EB13" s="635"/>
      <c r="EC13" s="671"/>
    </row>
    <row r="14" spans="2:143" ht="11.25" customHeight="1" x14ac:dyDescent="0.15">
      <c r="B14" s="631" t="s">
        <v>243</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244</v>
      </c>
      <c r="AQ14" s="632"/>
      <c r="AR14" s="632"/>
      <c r="AS14" s="632"/>
      <c r="AT14" s="632"/>
      <c r="AU14" s="632"/>
      <c r="AV14" s="632"/>
      <c r="AW14" s="632"/>
      <c r="AX14" s="632"/>
      <c r="AY14" s="632"/>
      <c r="AZ14" s="632"/>
      <c r="BA14" s="632"/>
      <c r="BB14" s="632"/>
      <c r="BC14" s="632"/>
      <c r="BD14" s="632"/>
      <c r="BE14" s="632"/>
      <c r="BF14" s="633"/>
      <c r="BG14" s="634">
        <v>15461</v>
      </c>
      <c r="BH14" s="635"/>
      <c r="BI14" s="635"/>
      <c r="BJ14" s="635"/>
      <c r="BK14" s="635"/>
      <c r="BL14" s="635"/>
      <c r="BM14" s="635"/>
      <c r="BN14" s="636"/>
      <c r="BO14" s="672">
        <v>2.7</v>
      </c>
      <c r="BP14" s="672"/>
      <c r="BQ14" s="672"/>
      <c r="BR14" s="672"/>
      <c r="BS14" s="673" t="s">
        <v>122</v>
      </c>
      <c r="BT14" s="673"/>
      <c r="BU14" s="673"/>
      <c r="BV14" s="673"/>
      <c r="BW14" s="673"/>
      <c r="BX14" s="673"/>
      <c r="BY14" s="673"/>
      <c r="BZ14" s="673"/>
      <c r="CA14" s="673"/>
      <c r="CB14" s="713"/>
      <c r="CD14" s="631" t="s">
        <v>245</v>
      </c>
      <c r="CE14" s="632"/>
      <c r="CF14" s="632"/>
      <c r="CG14" s="632"/>
      <c r="CH14" s="632"/>
      <c r="CI14" s="632"/>
      <c r="CJ14" s="632"/>
      <c r="CK14" s="632"/>
      <c r="CL14" s="632"/>
      <c r="CM14" s="632"/>
      <c r="CN14" s="632"/>
      <c r="CO14" s="632"/>
      <c r="CP14" s="632"/>
      <c r="CQ14" s="633"/>
      <c r="CR14" s="634">
        <v>380872</v>
      </c>
      <c r="CS14" s="635"/>
      <c r="CT14" s="635"/>
      <c r="CU14" s="635"/>
      <c r="CV14" s="635"/>
      <c r="CW14" s="635"/>
      <c r="CX14" s="635"/>
      <c r="CY14" s="636"/>
      <c r="CZ14" s="672">
        <v>7.6</v>
      </c>
      <c r="DA14" s="672"/>
      <c r="DB14" s="672"/>
      <c r="DC14" s="672"/>
      <c r="DD14" s="640">
        <v>2750</v>
      </c>
      <c r="DE14" s="635"/>
      <c r="DF14" s="635"/>
      <c r="DG14" s="635"/>
      <c r="DH14" s="635"/>
      <c r="DI14" s="635"/>
      <c r="DJ14" s="635"/>
      <c r="DK14" s="635"/>
      <c r="DL14" s="635"/>
      <c r="DM14" s="635"/>
      <c r="DN14" s="635"/>
      <c r="DO14" s="635"/>
      <c r="DP14" s="636"/>
      <c r="DQ14" s="640">
        <v>220749</v>
      </c>
      <c r="DR14" s="635"/>
      <c r="DS14" s="635"/>
      <c r="DT14" s="635"/>
      <c r="DU14" s="635"/>
      <c r="DV14" s="635"/>
      <c r="DW14" s="635"/>
      <c r="DX14" s="635"/>
      <c r="DY14" s="635"/>
      <c r="DZ14" s="635"/>
      <c r="EA14" s="635"/>
      <c r="EB14" s="635"/>
      <c r="EC14" s="671"/>
    </row>
    <row r="15" spans="2:143" ht="11.25" customHeight="1" x14ac:dyDescent="0.15">
      <c r="B15" s="631" t="s">
        <v>246</v>
      </c>
      <c r="C15" s="632"/>
      <c r="D15" s="632"/>
      <c r="E15" s="632"/>
      <c r="F15" s="632"/>
      <c r="G15" s="632"/>
      <c r="H15" s="632"/>
      <c r="I15" s="632"/>
      <c r="J15" s="632"/>
      <c r="K15" s="632"/>
      <c r="L15" s="632"/>
      <c r="M15" s="632"/>
      <c r="N15" s="632"/>
      <c r="O15" s="632"/>
      <c r="P15" s="632"/>
      <c r="Q15" s="633"/>
      <c r="R15" s="634">
        <v>2385</v>
      </c>
      <c r="S15" s="635"/>
      <c r="T15" s="635"/>
      <c r="U15" s="635"/>
      <c r="V15" s="635"/>
      <c r="W15" s="635"/>
      <c r="X15" s="635"/>
      <c r="Y15" s="636"/>
      <c r="Z15" s="672">
        <v>0</v>
      </c>
      <c r="AA15" s="672"/>
      <c r="AB15" s="672"/>
      <c r="AC15" s="672"/>
      <c r="AD15" s="673">
        <v>2385</v>
      </c>
      <c r="AE15" s="673"/>
      <c r="AF15" s="673"/>
      <c r="AG15" s="673"/>
      <c r="AH15" s="673"/>
      <c r="AI15" s="673"/>
      <c r="AJ15" s="673"/>
      <c r="AK15" s="673"/>
      <c r="AL15" s="637">
        <v>0.1</v>
      </c>
      <c r="AM15" s="638"/>
      <c r="AN15" s="638"/>
      <c r="AO15" s="674"/>
      <c r="AP15" s="631" t="s">
        <v>247</v>
      </c>
      <c r="AQ15" s="632"/>
      <c r="AR15" s="632"/>
      <c r="AS15" s="632"/>
      <c r="AT15" s="632"/>
      <c r="AU15" s="632"/>
      <c r="AV15" s="632"/>
      <c r="AW15" s="632"/>
      <c r="AX15" s="632"/>
      <c r="AY15" s="632"/>
      <c r="AZ15" s="632"/>
      <c r="BA15" s="632"/>
      <c r="BB15" s="632"/>
      <c r="BC15" s="632"/>
      <c r="BD15" s="632"/>
      <c r="BE15" s="632"/>
      <c r="BF15" s="633"/>
      <c r="BG15" s="634">
        <v>68108</v>
      </c>
      <c r="BH15" s="635"/>
      <c r="BI15" s="635"/>
      <c r="BJ15" s="635"/>
      <c r="BK15" s="635"/>
      <c r="BL15" s="635"/>
      <c r="BM15" s="635"/>
      <c r="BN15" s="636"/>
      <c r="BO15" s="672">
        <v>12.1</v>
      </c>
      <c r="BP15" s="672"/>
      <c r="BQ15" s="672"/>
      <c r="BR15" s="672"/>
      <c r="BS15" s="673" t="s">
        <v>122</v>
      </c>
      <c r="BT15" s="673"/>
      <c r="BU15" s="673"/>
      <c r="BV15" s="673"/>
      <c r="BW15" s="673"/>
      <c r="BX15" s="673"/>
      <c r="BY15" s="673"/>
      <c r="BZ15" s="673"/>
      <c r="CA15" s="673"/>
      <c r="CB15" s="713"/>
      <c r="CD15" s="631" t="s">
        <v>248</v>
      </c>
      <c r="CE15" s="632"/>
      <c r="CF15" s="632"/>
      <c r="CG15" s="632"/>
      <c r="CH15" s="632"/>
      <c r="CI15" s="632"/>
      <c r="CJ15" s="632"/>
      <c r="CK15" s="632"/>
      <c r="CL15" s="632"/>
      <c r="CM15" s="632"/>
      <c r="CN15" s="632"/>
      <c r="CO15" s="632"/>
      <c r="CP15" s="632"/>
      <c r="CQ15" s="633"/>
      <c r="CR15" s="634">
        <v>353099</v>
      </c>
      <c r="CS15" s="635"/>
      <c r="CT15" s="635"/>
      <c r="CU15" s="635"/>
      <c r="CV15" s="635"/>
      <c r="CW15" s="635"/>
      <c r="CX15" s="635"/>
      <c r="CY15" s="636"/>
      <c r="CZ15" s="672">
        <v>7.1</v>
      </c>
      <c r="DA15" s="672"/>
      <c r="DB15" s="672"/>
      <c r="DC15" s="672"/>
      <c r="DD15" s="640">
        <v>69422</v>
      </c>
      <c r="DE15" s="635"/>
      <c r="DF15" s="635"/>
      <c r="DG15" s="635"/>
      <c r="DH15" s="635"/>
      <c r="DI15" s="635"/>
      <c r="DJ15" s="635"/>
      <c r="DK15" s="635"/>
      <c r="DL15" s="635"/>
      <c r="DM15" s="635"/>
      <c r="DN15" s="635"/>
      <c r="DO15" s="635"/>
      <c r="DP15" s="636"/>
      <c r="DQ15" s="640">
        <v>265719</v>
      </c>
      <c r="DR15" s="635"/>
      <c r="DS15" s="635"/>
      <c r="DT15" s="635"/>
      <c r="DU15" s="635"/>
      <c r="DV15" s="635"/>
      <c r="DW15" s="635"/>
      <c r="DX15" s="635"/>
      <c r="DY15" s="635"/>
      <c r="DZ15" s="635"/>
      <c r="EA15" s="635"/>
      <c r="EB15" s="635"/>
      <c r="EC15" s="671"/>
    </row>
    <row r="16" spans="2:143" ht="11.25" customHeight="1" x14ac:dyDescent="0.15">
      <c r="B16" s="631" t="s">
        <v>249</v>
      </c>
      <c r="C16" s="632"/>
      <c r="D16" s="632"/>
      <c r="E16" s="632"/>
      <c r="F16" s="632"/>
      <c r="G16" s="632"/>
      <c r="H16" s="632"/>
      <c r="I16" s="632"/>
      <c r="J16" s="632"/>
      <c r="K16" s="632"/>
      <c r="L16" s="632"/>
      <c r="M16" s="632"/>
      <c r="N16" s="632"/>
      <c r="O16" s="632"/>
      <c r="P16" s="632"/>
      <c r="Q16" s="633"/>
      <c r="R16" s="634">
        <v>9258</v>
      </c>
      <c r="S16" s="635"/>
      <c r="T16" s="635"/>
      <c r="U16" s="635"/>
      <c r="V16" s="635"/>
      <c r="W16" s="635"/>
      <c r="X16" s="635"/>
      <c r="Y16" s="636"/>
      <c r="Z16" s="672">
        <v>0.2</v>
      </c>
      <c r="AA16" s="672"/>
      <c r="AB16" s="672"/>
      <c r="AC16" s="672"/>
      <c r="AD16" s="673">
        <v>9258</v>
      </c>
      <c r="AE16" s="673"/>
      <c r="AF16" s="673"/>
      <c r="AG16" s="673"/>
      <c r="AH16" s="673"/>
      <c r="AI16" s="673"/>
      <c r="AJ16" s="673"/>
      <c r="AK16" s="673"/>
      <c r="AL16" s="637">
        <v>0.4</v>
      </c>
      <c r="AM16" s="638"/>
      <c r="AN16" s="638"/>
      <c r="AO16" s="674"/>
      <c r="AP16" s="631" t="s">
        <v>250</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13"/>
      <c r="CD16" s="631" t="s">
        <v>251</v>
      </c>
      <c r="CE16" s="632"/>
      <c r="CF16" s="632"/>
      <c r="CG16" s="632"/>
      <c r="CH16" s="632"/>
      <c r="CI16" s="632"/>
      <c r="CJ16" s="632"/>
      <c r="CK16" s="632"/>
      <c r="CL16" s="632"/>
      <c r="CM16" s="632"/>
      <c r="CN16" s="632"/>
      <c r="CO16" s="632"/>
      <c r="CP16" s="632"/>
      <c r="CQ16" s="633"/>
      <c r="CR16" s="634" t="s">
        <v>122</v>
      </c>
      <c r="CS16" s="635"/>
      <c r="CT16" s="635"/>
      <c r="CU16" s="635"/>
      <c r="CV16" s="635"/>
      <c r="CW16" s="635"/>
      <c r="CX16" s="635"/>
      <c r="CY16" s="636"/>
      <c r="CZ16" s="672" t="s">
        <v>122</v>
      </c>
      <c r="DA16" s="672"/>
      <c r="DB16" s="672"/>
      <c r="DC16" s="672"/>
      <c r="DD16" s="640" t="s">
        <v>122</v>
      </c>
      <c r="DE16" s="635"/>
      <c r="DF16" s="635"/>
      <c r="DG16" s="635"/>
      <c r="DH16" s="635"/>
      <c r="DI16" s="635"/>
      <c r="DJ16" s="635"/>
      <c r="DK16" s="635"/>
      <c r="DL16" s="635"/>
      <c r="DM16" s="635"/>
      <c r="DN16" s="635"/>
      <c r="DO16" s="635"/>
      <c r="DP16" s="636"/>
      <c r="DQ16" s="640" t="s">
        <v>122</v>
      </c>
      <c r="DR16" s="635"/>
      <c r="DS16" s="635"/>
      <c r="DT16" s="635"/>
      <c r="DU16" s="635"/>
      <c r="DV16" s="635"/>
      <c r="DW16" s="635"/>
      <c r="DX16" s="635"/>
      <c r="DY16" s="635"/>
      <c r="DZ16" s="635"/>
      <c r="EA16" s="635"/>
      <c r="EB16" s="635"/>
      <c r="EC16" s="671"/>
    </row>
    <row r="17" spans="2:133" ht="11.25" customHeight="1" x14ac:dyDescent="0.15">
      <c r="B17" s="631" t="s">
        <v>252</v>
      </c>
      <c r="C17" s="632"/>
      <c r="D17" s="632"/>
      <c r="E17" s="632"/>
      <c r="F17" s="632"/>
      <c r="G17" s="632"/>
      <c r="H17" s="632"/>
      <c r="I17" s="632"/>
      <c r="J17" s="632"/>
      <c r="K17" s="632"/>
      <c r="L17" s="632"/>
      <c r="M17" s="632"/>
      <c r="N17" s="632"/>
      <c r="O17" s="632"/>
      <c r="P17" s="632"/>
      <c r="Q17" s="633"/>
      <c r="R17" s="634">
        <v>19338</v>
      </c>
      <c r="S17" s="635"/>
      <c r="T17" s="635"/>
      <c r="U17" s="635"/>
      <c r="V17" s="635"/>
      <c r="W17" s="635"/>
      <c r="X17" s="635"/>
      <c r="Y17" s="636"/>
      <c r="Z17" s="672">
        <v>0.4</v>
      </c>
      <c r="AA17" s="672"/>
      <c r="AB17" s="672"/>
      <c r="AC17" s="672"/>
      <c r="AD17" s="673">
        <v>19338</v>
      </c>
      <c r="AE17" s="673"/>
      <c r="AF17" s="673"/>
      <c r="AG17" s="673"/>
      <c r="AH17" s="673"/>
      <c r="AI17" s="673"/>
      <c r="AJ17" s="673"/>
      <c r="AK17" s="673"/>
      <c r="AL17" s="637">
        <v>0.8</v>
      </c>
      <c r="AM17" s="638"/>
      <c r="AN17" s="638"/>
      <c r="AO17" s="674"/>
      <c r="AP17" s="631" t="s">
        <v>253</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3"/>
      <c r="CD17" s="631" t="s">
        <v>254</v>
      </c>
      <c r="CE17" s="632"/>
      <c r="CF17" s="632"/>
      <c r="CG17" s="632"/>
      <c r="CH17" s="632"/>
      <c r="CI17" s="632"/>
      <c r="CJ17" s="632"/>
      <c r="CK17" s="632"/>
      <c r="CL17" s="632"/>
      <c r="CM17" s="632"/>
      <c r="CN17" s="632"/>
      <c r="CO17" s="632"/>
      <c r="CP17" s="632"/>
      <c r="CQ17" s="633"/>
      <c r="CR17" s="634">
        <v>496567</v>
      </c>
      <c r="CS17" s="635"/>
      <c r="CT17" s="635"/>
      <c r="CU17" s="635"/>
      <c r="CV17" s="635"/>
      <c r="CW17" s="635"/>
      <c r="CX17" s="635"/>
      <c r="CY17" s="636"/>
      <c r="CZ17" s="672">
        <v>9.9</v>
      </c>
      <c r="DA17" s="672"/>
      <c r="DB17" s="672"/>
      <c r="DC17" s="672"/>
      <c r="DD17" s="640" t="s">
        <v>122</v>
      </c>
      <c r="DE17" s="635"/>
      <c r="DF17" s="635"/>
      <c r="DG17" s="635"/>
      <c r="DH17" s="635"/>
      <c r="DI17" s="635"/>
      <c r="DJ17" s="635"/>
      <c r="DK17" s="635"/>
      <c r="DL17" s="635"/>
      <c r="DM17" s="635"/>
      <c r="DN17" s="635"/>
      <c r="DO17" s="635"/>
      <c r="DP17" s="636"/>
      <c r="DQ17" s="640">
        <v>492590</v>
      </c>
      <c r="DR17" s="635"/>
      <c r="DS17" s="635"/>
      <c r="DT17" s="635"/>
      <c r="DU17" s="635"/>
      <c r="DV17" s="635"/>
      <c r="DW17" s="635"/>
      <c r="DX17" s="635"/>
      <c r="DY17" s="635"/>
      <c r="DZ17" s="635"/>
      <c r="EA17" s="635"/>
      <c r="EB17" s="635"/>
      <c r="EC17" s="671"/>
    </row>
    <row r="18" spans="2:133" ht="11.25" customHeight="1" x14ac:dyDescent="0.15">
      <c r="B18" s="631" t="s">
        <v>255</v>
      </c>
      <c r="C18" s="632"/>
      <c r="D18" s="632"/>
      <c r="E18" s="632"/>
      <c r="F18" s="632"/>
      <c r="G18" s="632"/>
      <c r="H18" s="632"/>
      <c r="I18" s="632"/>
      <c r="J18" s="632"/>
      <c r="K18" s="632"/>
      <c r="L18" s="632"/>
      <c r="M18" s="632"/>
      <c r="N18" s="632"/>
      <c r="O18" s="632"/>
      <c r="P18" s="632"/>
      <c r="Q18" s="633"/>
      <c r="R18" s="634">
        <v>2551</v>
      </c>
      <c r="S18" s="635"/>
      <c r="T18" s="635"/>
      <c r="U18" s="635"/>
      <c r="V18" s="635"/>
      <c r="W18" s="635"/>
      <c r="X18" s="635"/>
      <c r="Y18" s="636"/>
      <c r="Z18" s="672">
        <v>0</v>
      </c>
      <c r="AA18" s="672"/>
      <c r="AB18" s="672"/>
      <c r="AC18" s="672"/>
      <c r="AD18" s="673">
        <v>2551</v>
      </c>
      <c r="AE18" s="673"/>
      <c r="AF18" s="673"/>
      <c r="AG18" s="673"/>
      <c r="AH18" s="673"/>
      <c r="AI18" s="673"/>
      <c r="AJ18" s="673"/>
      <c r="AK18" s="673"/>
      <c r="AL18" s="637">
        <v>0.1</v>
      </c>
      <c r="AM18" s="638"/>
      <c r="AN18" s="638"/>
      <c r="AO18" s="674"/>
      <c r="AP18" s="631" t="s">
        <v>256</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3"/>
      <c r="CD18" s="631" t="s">
        <v>257</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15">
      <c r="B19" s="631" t="s">
        <v>258</v>
      </c>
      <c r="C19" s="632"/>
      <c r="D19" s="632"/>
      <c r="E19" s="632"/>
      <c r="F19" s="632"/>
      <c r="G19" s="632"/>
      <c r="H19" s="632"/>
      <c r="I19" s="632"/>
      <c r="J19" s="632"/>
      <c r="K19" s="632"/>
      <c r="L19" s="632"/>
      <c r="M19" s="632"/>
      <c r="N19" s="632"/>
      <c r="O19" s="632"/>
      <c r="P19" s="632"/>
      <c r="Q19" s="633"/>
      <c r="R19" s="634">
        <v>16787</v>
      </c>
      <c r="S19" s="635"/>
      <c r="T19" s="635"/>
      <c r="U19" s="635"/>
      <c r="V19" s="635"/>
      <c r="W19" s="635"/>
      <c r="X19" s="635"/>
      <c r="Y19" s="636"/>
      <c r="Z19" s="672">
        <v>0.3</v>
      </c>
      <c r="AA19" s="672"/>
      <c r="AB19" s="672"/>
      <c r="AC19" s="672"/>
      <c r="AD19" s="673">
        <v>16787</v>
      </c>
      <c r="AE19" s="673"/>
      <c r="AF19" s="673"/>
      <c r="AG19" s="673"/>
      <c r="AH19" s="673"/>
      <c r="AI19" s="673"/>
      <c r="AJ19" s="673"/>
      <c r="AK19" s="673"/>
      <c r="AL19" s="637">
        <v>0.7</v>
      </c>
      <c r="AM19" s="638"/>
      <c r="AN19" s="638"/>
      <c r="AO19" s="674"/>
      <c r="AP19" s="631" t="s">
        <v>259</v>
      </c>
      <c r="AQ19" s="632"/>
      <c r="AR19" s="632"/>
      <c r="AS19" s="632"/>
      <c r="AT19" s="632"/>
      <c r="AU19" s="632"/>
      <c r="AV19" s="632"/>
      <c r="AW19" s="632"/>
      <c r="AX19" s="632"/>
      <c r="AY19" s="632"/>
      <c r="AZ19" s="632"/>
      <c r="BA19" s="632"/>
      <c r="BB19" s="632"/>
      <c r="BC19" s="632"/>
      <c r="BD19" s="632"/>
      <c r="BE19" s="632"/>
      <c r="BF19" s="633"/>
      <c r="BG19" s="634">
        <v>780</v>
      </c>
      <c r="BH19" s="635"/>
      <c r="BI19" s="635"/>
      <c r="BJ19" s="635"/>
      <c r="BK19" s="635"/>
      <c r="BL19" s="635"/>
      <c r="BM19" s="635"/>
      <c r="BN19" s="636"/>
      <c r="BO19" s="672">
        <v>0.1</v>
      </c>
      <c r="BP19" s="672"/>
      <c r="BQ19" s="672"/>
      <c r="BR19" s="672"/>
      <c r="BS19" s="673" t="s">
        <v>122</v>
      </c>
      <c r="BT19" s="673"/>
      <c r="BU19" s="673"/>
      <c r="BV19" s="673"/>
      <c r="BW19" s="673"/>
      <c r="BX19" s="673"/>
      <c r="BY19" s="673"/>
      <c r="BZ19" s="673"/>
      <c r="CA19" s="673"/>
      <c r="CB19" s="713"/>
      <c r="CD19" s="631" t="s">
        <v>260</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15">
      <c r="B20" s="701" t="s">
        <v>261</v>
      </c>
      <c r="C20" s="702"/>
      <c r="D20" s="702"/>
      <c r="E20" s="702"/>
      <c r="F20" s="702"/>
      <c r="G20" s="702"/>
      <c r="H20" s="702"/>
      <c r="I20" s="702"/>
      <c r="J20" s="702"/>
      <c r="K20" s="702"/>
      <c r="L20" s="702"/>
      <c r="M20" s="702"/>
      <c r="N20" s="702"/>
      <c r="O20" s="702"/>
      <c r="P20" s="702"/>
      <c r="Q20" s="703"/>
      <c r="R20" s="634" t="s">
        <v>122</v>
      </c>
      <c r="S20" s="635"/>
      <c r="T20" s="635"/>
      <c r="U20" s="635"/>
      <c r="V20" s="635"/>
      <c r="W20" s="635"/>
      <c r="X20" s="635"/>
      <c r="Y20" s="636"/>
      <c r="Z20" s="672" t="s">
        <v>122</v>
      </c>
      <c r="AA20" s="672"/>
      <c r="AB20" s="672"/>
      <c r="AC20" s="672"/>
      <c r="AD20" s="673" t="s">
        <v>122</v>
      </c>
      <c r="AE20" s="673"/>
      <c r="AF20" s="673"/>
      <c r="AG20" s="673"/>
      <c r="AH20" s="673"/>
      <c r="AI20" s="673"/>
      <c r="AJ20" s="673"/>
      <c r="AK20" s="673"/>
      <c r="AL20" s="637" t="s">
        <v>122</v>
      </c>
      <c r="AM20" s="638"/>
      <c r="AN20" s="638"/>
      <c r="AO20" s="674"/>
      <c r="AP20" s="631" t="s">
        <v>262</v>
      </c>
      <c r="AQ20" s="632"/>
      <c r="AR20" s="632"/>
      <c r="AS20" s="632"/>
      <c r="AT20" s="632"/>
      <c r="AU20" s="632"/>
      <c r="AV20" s="632"/>
      <c r="AW20" s="632"/>
      <c r="AX20" s="632"/>
      <c r="AY20" s="632"/>
      <c r="AZ20" s="632"/>
      <c r="BA20" s="632"/>
      <c r="BB20" s="632"/>
      <c r="BC20" s="632"/>
      <c r="BD20" s="632"/>
      <c r="BE20" s="632"/>
      <c r="BF20" s="633"/>
      <c r="BG20" s="634">
        <v>780</v>
      </c>
      <c r="BH20" s="635"/>
      <c r="BI20" s="635"/>
      <c r="BJ20" s="635"/>
      <c r="BK20" s="635"/>
      <c r="BL20" s="635"/>
      <c r="BM20" s="635"/>
      <c r="BN20" s="636"/>
      <c r="BO20" s="672">
        <v>0.1</v>
      </c>
      <c r="BP20" s="672"/>
      <c r="BQ20" s="672"/>
      <c r="BR20" s="672"/>
      <c r="BS20" s="673" t="s">
        <v>122</v>
      </c>
      <c r="BT20" s="673"/>
      <c r="BU20" s="673"/>
      <c r="BV20" s="673"/>
      <c r="BW20" s="673"/>
      <c r="BX20" s="673"/>
      <c r="BY20" s="673"/>
      <c r="BZ20" s="673"/>
      <c r="CA20" s="673"/>
      <c r="CB20" s="713"/>
      <c r="CD20" s="631" t="s">
        <v>263</v>
      </c>
      <c r="CE20" s="632"/>
      <c r="CF20" s="632"/>
      <c r="CG20" s="632"/>
      <c r="CH20" s="632"/>
      <c r="CI20" s="632"/>
      <c r="CJ20" s="632"/>
      <c r="CK20" s="632"/>
      <c r="CL20" s="632"/>
      <c r="CM20" s="632"/>
      <c r="CN20" s="632"/>
      <c r="CO20" s="632"/>
      <c r="CP20" s="632"/>
      <c r="CQ20" s="633"/>
      <c r="CR20" s="634">
        <v>5004757</v>
      </c>
      <c r="CS20" s="635"/>
      <c r="CT20" s="635"/>
      <c r="CU20" s="635"/>
      <c r="CV20" s="635"/>
      <c r="CW20" s="635"/>
      <c r="CX20" s="635"/>
      <c r="CY20" s="636"/>
      <c r="CZ20" s="672">
        <v>100</v>
      </c>
      <c r="DA20" s="672"/>
      <c r="DB20" s="672"/>
      <c r="DC20" s="672"/>
      <c r="DD20" s="640">
        <v>465723</v>
      </c>
      <c r="DE20" s="635"/>
      <c r="DF20" s="635"/>
      <c r="DG20" s="635"/>
      <c r="DH20" s="635"/>
      <c r="DI20" s="635"/>
      <c r="DJ20" s="635"/>
      <c r="DK20" s="635"/>
      <c r="DL20" s="635"/>
      <c r="DM20" s="635"/>
      <c r="DN20" s="635"/>
      <c r="DO20" s="635"/>
      <c r="DP20" s="636"/>
      <c r="DQ20" s="640">
        <v>3264439</v>
      </c>
      <c r="DR20" s="635"/>
      <c r="DS20" s="635"/>
      <c r="DT20" s="635"/>
      <c r="DU20" s="635"/>
      <c r="DV20" s="635"/>
      <c r="DW20" s="635"/>
      <c r="DX20" s="635"/>
      <c r="DY20" s="635"/>
      <c r="DZ20" s="635"/>
      <c r="EA20" s="635"/>
      <c r="EB20" s="635"/>
      <c r="EC20" s="671"/>
    </row>
    <row r="21" spans="2:133" ht="11.25" customHeight="1" x14ac:dyDescent="0.15">
      <c r="B21" s="631" t="s">
        <v>264</v>
      </c>
      <c r="C21" s="632"/>
      <c r="D21" s="632"/>
      <c r="E21" s="632"/>
      <c r="F21" s="632"/>
      <c r="G21" s="632"/>
      <c r="H21" s="632"/>
      <c r="I21" s="632"/>
      <c r="J21" s="632"/>
      <c r="K21" s="632"/>
      <c r="L21" s="632"/>
      <c r="M21" s="632"/>
      <c r="N21" s="632"/>
      <c r="O21" s="632"/>
      <c r="P21" s="632"/>
      <c r="Q21" s="633"/>
      <c r="R21" s="634">
        <v>2090240</v>
      </c>
      <c r="S21" s="635"/>
      <c r="T21" s="635"/>
      <c r="U21" s="635"/>
      <c r="V21" s="635"/>
      <c r="W21" s="635"/>
      <c r="X21" s="635"/>
      <c r="Y21" s="636"/>
      <c r="Z21" s="672">
        <v>40.299999999999997</v>
      </c>
      <c r="AA21" s="672"/>
      <c r="AB21" s="672"/>
      <c r="AC21" s="672"/>
      <c r="AD21" s="673">
        <v>1816726</v>
      </c>
      <c r="AE21" s="673"/>
      <c r="AF21" s="673"/>
      <c r="AG21" s="673"/>
      <c r="AH21" s="673"/>
      <c r="AI21" s="673"/>
      <c r="AJ21" s="673"/>
      <c r="AK21" s="673"/>
      <c r="AL21" s="637">
        <v>70.599999999999994</v>
      </c>
      <c r="AM21" s="638"/>
      <c r="AN21" s="638"/>
      <c r="AO21" s="674"/>
      <c r="AP21" s="631" t="s">
        <v>265</v>
      </c>
      <c r="AQ21" s="711"/>
      <c r="AR21" s="711"/>
      <c r="AS21" s="711"/>
      <c r="AT21" s="711"/>
      <c r="AU21" s="711"/>
      <c r="AV21" s="711"/>
      <c r="AW21" s="711"/>
      <c r="AX21" s="711"/>
      <c r="AY21" s="711"/>
      <c r="AZ21" s="711"/>
      <c r="BA21" s="711"/>
      <c r="BB21" s="711"/>
      <c r="BC21" s="711"/>
      <c r="BD21" s="711"/>
      <c r="BE21" s="711"/>
      <c r="BF21" s="712"/>
      <c r="BG21" s="634">
        <v>780</v>
      </c>
      <c r="BH21" s="635"/>
      <c r="BI21" s="635"/>
      <c r="BJ21" s="635"/>
      <c r="BK21" s="635"/>
      <c r="BL21" s="635"/>
      <c r="BM21" s="635"/>
      <c r="BN21" s="636"/>
      <c r="BO21" s="672">
        <v>0.1</v>
      </c>
      <c r="BP21" s="672"/>
      <c r="BQ21" s="672"/>
      <c r="BR21" s="672"/>
      <c r="BS21" s="673" t="s">
        <v>122</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15">
      <c r="B22" s="631" t="s">
        <v>266</v>
      </c>
      <c r="C22" s="632"/>
      <c r="D22" s="632"/>
      <c r="E22" s="632"/>
      <c r="F22" s="632"/>
      <c r="G22" s="632"/>
      <c r="H22" s="632"/>
      <c r="I22" s="632"/>
      <c r="J22" s="632"/>
      <c r="K22" s="632"/>
      <c r="L22" s="632"/>
      <c r="M22" s="632"/>
      <c r="N22" s="632"/>
      <c r="O22" s="632"/>
      <c r="P22" s="632"/>
      <c r="Q22" s="633"/>
      <c r="R22" s="634">
        <v>1816726</v>
      </c>
      <c r="S22" s="635"/>
      <c r="T22" s="635"/>
      <c r="U22" s="635"/>
      <c r="V22" s="635"/>
      <c r="W22" s="635"/>
      <c r="X22" s="635"/>
      <c r="Y22" s="636"/>
      <c r="Z22" s="672">
        <v>35</v>
      </c>
      <c r="AA22" s="672"/>
      <c r="AB22" s="672"/>
      <c r="AC22" s="672"/>
      <c r="AD22" s="673">
        <v>1816726</v>
      </c>
      <c r="AE22" s="673"/>
      <c r="AF22" s="673"/>
      <c r="AG22" s="673"/>
      <c r="AH22" s="673"/>
      <c r="AI22" s="673"/>
      <c r="AJ22" s="673"/>
      <c r="AK22" s="673"/>
      <c r="AL22" s="637">
        <v>70.599999999999994</v>
      </c>
      <c r="AM22" s="638"/>
      <c r="AN22" s="638"/>
      <c r="AO22" s="674"/>
      <c r="AP22" s="631" t="s">
        <v>267</v>
      </c>
      <c r="AQ22" s="711"/>
      <c r="AR22" s="711"/>
      <c r="AS22" s="711"/>
      <c r="AT22" s="711"/>
      <c r="AU22" s="711"/>
      <c r="AV22" s="711"/>
      <c r="AW22" s="711"/>
      <c r="AX22" s="711"/>
      <c r="AY22" s="711"/>
      <c r="AZ22" s="711"/>
      <c r="BA22" s="711"/>
      <c r="BB22" s="711"/>
      <c r="BC22" s="711"/>
      <c r="BD22" s="711"/>
      <c r="BE22" s="711"/>
      <c r="BF22" s="712"/>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3"/>
      <c r="CD22" s="686" t="s">
        <v>268</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15">
      <c r="B23" s="631" t="s">
        <v>269</v>
      </c>
      <c r="C23" s="632"/>
      <c r="D23" s="632"/>
      <c r="E23" s="632"/>
      <c r="F23" s="632"/>
      <c r="G23" s="632"/>
      <c r="H23" s="632"/>
      <c r="I23" s="632"/>
      <c r="J23" s="632"/>
      <c r="K23" s="632"/>
      <c r="L23" s="632"/>
      <c r="M23" s="632"/>
      <c r="N23" s="632"/>
      <c r="O23" s="632"/>
      <c r="P23" s="632"/>
      <c r="Q23" s="633"/>
      <c r="R23" s="634">
        <v>273511</v>
      </c>
      <c r="S23" s="635"/>
      <c r="T23" s="635"/>
      <c r="U23" s="635"/>
      <c r="V23" s="635"/>
      <c r="W23" s="635"/>
      <c r="X23" s="635"/>
      <c r="Y23" s="636"/>
      <c r="Z23" s="672">
        <v>5.3</v>
      </c>
      <c r="AA23" s="672"/>
      <c r="AB23" s="672"/>
      <c r="AC23" s="672"/>
      <c r="AD23" s="673" t="s">
        <v>122</v>
      </c>
      <c r="AE23" s="673"/>
      <c r="AF23" s="673"/>
      <c r="AG23" s="673"/>
      <c r="AH23" s="673"/>
      <c r="AI23" s="673"/>
      <c r="AJ23" s="673"/>
      <c r="AK23" s="673"/>
      <c r="AL23" s="637" t="s">
        <v>122</v>
      </c>
      <c r="AM23" s="638"/>
      <c r="AN23" s="638"/>
      <c r="AO23" s="674"/>
      <c r="AP23" s="631" t="s">
        <v>270</v>
      </c>
      <c r="AQ23" s="711"/>
      <c r="AR23" s="711"/>
      <c r="AS23" s="711"/>
      <c r="AT23" s="711"/>
      <c r="AU23" s="711"/>
      <c r="AV23" s="711"/>
      <c r="AW23" s="711"/>
      <c r="AX23" s="711"/>
      <c r="AY23" s="711"/>
      <c r="AZ23" s="711"/>
      <c r="BA23" s="711"/>
      <c r="BB23" s="711"/>
      <c r="BC23" s="711"/>
      <c r="BD23" s="711"/>
      <c r="BE23" s="711"/>
      <c r="BF23" s="712"/>
      <c r="BG23" s="634" t="s">
        <v>122</v>
      </c>
      <c r="BH23" s="635"/>
      <c r="BI23" s="635"/>
      <c r="BJ23" s="635"/>
      <c r="BK23" s="635"/>
      <c r="BL23" s="635"/>
      <c r="BM23" s="635"/>
      <c r="BN23" s="636"/>
      <c r="BO23" s="672" t="s">
        <v>122</v>
      </c>
      <c r="BP23" s="672"/>
      <c r="BQ23" s="672"/>
      <c r="BR23" s="672"/>
      <c r="BS23" s="673" t="s">
        <v>122</v>
      </c>
      <c r="BT23" s="673"/>
      <c r="BU23" s="673"/>
      <c r="BV23" s="673"/>
      <c r="BW23" s="673"/>
      <c r="BX23" s="673"/>
      <c r="BY23" s="673"/>
      <c r="BZ23" s="673"/>
      <c r="CA23" s="673"/>
      <c r="CB23" s="713"/>
      <c r="CD23" s="686" t="s">
        <v>210</v>
      </c>
      <c r="CE23" s="687"/>
      <c r="CF23" s="687"/>
      <c r="CG23" s="687"/>
      <c r="CH23" s="687"/>
      <c r="CI23" s="687"/>
      <c r="CJ23" s="687"/>
      <c r="CK23" s="687"/>
      <c r="CL23" s="687"/>
      <c r="CM23" s="687"/>
      <c r="CN23" s="687"/>
      <c r="CO23" s="687"/>
      <c r="CP23" s="687"/>
      <c r="CQ23" s="688"/>
      <c r="CR23" s="686" t="s">
        <v>271</v>
      </c>
      <c r="CS23" s="687"/>
      <c r="CT23" s="687"/>
      <c r="CU23" s="687"/>
      <c r="CV23" s="687"/>
      <c r="CW23" s="687"/>
      <c r="CX23" s="687"/>
      <c r="CY23" s="688"/>
      <c r="CZ23" s="686" t="s">
        <v>272</v>
      </c>
      <c r="DA23" s="687"/>
      <c r="DB23" s="687"/>
      <c r="DC23" s="688"/>
      <c r="DD23" s="686" t="s">
        <v>273</v>
      </c>
      <c r="DE23" s="687"/>
      <c r="DF23" s="687"/>
      <c r="DG23" s="687"/>
      <c r="DH23" s="687"/>
      <c r="DI23" s="687"/>
      <c r="DJ23" s="687"/>
      <c r="DK23" s="688"/>
      <c r="DL23" s="724" t="s">
        <v>274</v>
      </c>
      <c r="DM23" s="725"/>
      <c r="DN23" s="725"/>
      <c r="DO23" s="725"/>
      <c r="DP23" s="725"/>
      <c r="DQ23" s="725"/>
      <c r="DR23" s="725"/>
      <c r="DS23" s="725"/>
      <c r="DT23" s="725"/>
      <c r="DU23" s="725"/>
      <c r="DV23" s="726"/>
      <c r="DW23" s="686" t="s">
        <v>275</v>
      </c>
      <c r="DX23" s="687"/>
      <c r="DY23" s="687"/>
      <c r="DZ23" s="687"/>
      <c r="EA23" s="687"/>
      <c r="EB23" s="687"/>
      <c r="EC23" s="688"/>
    </row>
    <row r="24" spans="2:133" ht="11.25" customHeight="1" x14ac:dyDescent="0.15">
      <c r="B24" s="631" t="s">
        <v>276</v>
      </c>
      <c r="C24" s="632"/>
      <c r="D24" s="632"/>
      <c r="E24" s="632"/>
      <c r="F24" s="632"/>
      <c r="G24" s="632"/>
      <c r="H24" s="632"/>
      <c r="I24" s="632"/>
      <c r="J24" s="632"/>
      <c r="K24" s="632"/>
      <c r="L24" s="632"/>
      <c r="M24" s="632"/>
      <c r="N24" s="632"/>
      <c r="O24" s="632"/>
      <c r="P24" s="632"/>
      <c r="Q24" s="633"/>
      <c r="R24" s="634">
        <v>3</v>
      </c>
      <c r="S24" s="635"/>
      <c r="T24" s="635"/>
      <c r="U24" s="635"/>
      <c r="V24" s="635"/>
      <c r="W24" s="635"/>
      <c r="X24" s="635"/>
      <c r="Y24" s="636"/>
      <c r="Z24" s="672">
        <v>0</v>
      </c>
      <c r="AA24" s="672"/>
      <c r="AB24" s="672"/>
      <c r="AC24" s="672"/>
      <c r="AD24" s="673" t="s">
        <v>122</v>
      </c>
      <c r="AE24" s="673"/>
      <c r="AF24" s="673"/>
      <c r="AG24" s="673"/>
      <c r="AH24" s="673"/>
      <c r="AI24" s="673"/>
      <c r="AJ24" s="673"/>
      <c r="AK24" s="673"/>
      <c r="AL24" s="637" t="s">
        <v>122</v>
      </c>
      <c r="AM24" s="638"/>
      <c r="AN24" s="638"/>
      <c r="AO24" s="674"/>
      <c r="AP24" s="631" t="s">
        <v>277</v>
      </c>
      <c r="AQ24" s="711"/>
      <c r="AR24" s="711"/>
      <c r="AS24" s="711"/>
      <c r="AT24" s="711"/>
      <c r="AU24" s="711"/>
      <c r="AV24" s="711"/>
      <c r="AW24" s="711"/>
      <c r="AX24" s="711"/>
      <c r="AY24" s="711"/>
      <c r="AZ24" s="711"/>
      <c r="BA24" s="711"/>
      <c r="BB24" s="711"/>
      <c r="BC24" s="711"/>
      <c r="BD24" s="711"/>
      <c r="BE24" s="711"/>
      <c r="BF24" s="712"/>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3"/>
      <c r="CD24" s="692" t="s">
        <v>278</v>
      </c>
      <c r="CE24" s="693"/>
      <c r="CF24" s="693"/>
      <c r="CG24" s="693"/>
      <c r="CH24" s="693"/>
      <c r="CI24" s="693"/>
      <c r="CJ24" s="693"/>
      <c r="CK24" s="693"/>
      <c r="CL24" s="693"/>
      <c r="CM24" s="693"/>
      <c r="CN24" s="693"/>
      <c r="CO24" s="693"/>
      <c r="CP24" s="693"/>
      <c r="CQ24" s="694"/>
      <c r="CR24" s="689">
        <v>1514632</v>
      </c>
      <c r="CS24" s="690"/>
      <c r="CT24" s="690"/>
      <c r="CU24" s="690"/>
      <c r="CV24" s="690"/>
      <c r="CW24" s="690"/>
      <c r="CX24" s="690"/>
      <c r="CY24" s="715"/>
      <c r="CZ24" s="716">
        <v>30.3</v>
      </c>
      <c r="DA24" s="698"/>
      <c r="DB24" s="698"/>
      <c r="DC24" s="718"/>
      <c r="DD24" s="714">
        <v>1170491</v>
      </c>
      <c r="DE24" s="690"/>
      <c r="DF24" s="690"/>
      <c r="DG24" s="690"/>
      <c r="DH24" s="690"/>
      <c r="DI24" s="690"/>
      <c r="DJ24" s="690"/>
      <c r="DK24" s="715"/>
      <c r="DL24" s="714">
        <v>1095584</v>
      </c>
      <c r="DM24" s="690"/>
      <c r="DN24" s="690"/>
      <c r="DO24" s="690"/>
      <c r="DP24" s="690"/>
      <c r="DQ24" s="690"/>
      <c r="DR24" s="690"/>
      <c r="DS24" s="690"/>
      <c r="DT24" s="690"/>
      <c r="DU24" s="690"/>
      <c r="DV24" s="715"/>
      <c r="DW24" s="716">
        <v>42.5</v>
      </c>
      <c r="DX24" s="698"/>
      <c r="DY24" s="698"/>
      <c r="DZ24" s="698"/>
      <c r="EA24" s="698"/>
      <c r="EB24" s="698"/>
      <c r="EC24" s="717"/>
    </row>
    <row r="25" spans="2:133" ht="11.25" customHeight="1" x14ac:dyDescent="0.15">
      <c r="B25" s="631" t="s">
        <v>279</v>
      </c>
      <c r="C25" s="632"/>
      <c r="D25" s="632"/>
      <c r="E25" s="632"/>
      <c r="F25" s="632"/>
      <c r="G25" s="632"/>
      <c r="H25" s="632"/>
      <c r="I25" s="632"/>
      <c r="J25" s="632"/>
      <c r="K25" s="632"/>
      <c r="L25" s="632"/>
      <c r="M25" s="632"/>
      <c r="N25" s="632"/>
      <c r="O25" s="632"/>
      <c r="P25" s="632"/>
      <c r="Q25" s="633"/>
      <c r="R25" s="634">
        <v>2845032</v>
      </c>
      <c r="S25" s="635"/>
      <c r="T25" s="635"/>
      <c r="U25" s="635"/>
      <c r="V25" s="635"/>
      <c r="W25" s="635"/>
      <c r="X25" s="635"/>
      <c r="Y25" s="636"/>
      <c r="Z25" s="672">
        <v>54.9</v>
      </c>
      <c r="AA25" s="672"/>
      <c r="AB25" s="672"/>
      <c r="AC25" s="672"/>
      <c r="AD25" s="673">
        <v>2571518</v>
      </c>
      <c r="AE25" s="673"/>
      <c r="AF25" s="673"/>
      <c r="AG25" s="673"/>
      <c r="AH25" s="673"/>
      <c r="AI25" s="673"/>
      <c r="AJ25" s="673"/>
      <c r="AK25" s="673"/>
      <c r="AL25" s="637">
        <v>100</v>
      </c>
      <c r="AM25" s="638"/>
      <c r="AN25" s="638"/>
      <c r="AO25" s="674"/>
      <c r="AP25" s="631" t="s">
        <v>280</v>
      </c>
      <c r="AQ25" s="711"/>
      <c r="AR25" s="711"/>
      <c r="AS25" s="711"/>
      <c r="AT25" s="711"/>
      <c r="AU25" s="711"/>
      <c r="AV25" s="711"/>
      <c r="AW25" s="711"/>
      <c r="AX25" s="711"/>
      <c r="AY25" s="711"/>
      <c r="AZ25" s="711"/>
      <c r="BA25" s="711"/>
      <c r="BB25" s="711"/>
      <c r="BC25" s="711"/>
      <c r="BD25" s="711"/>
      <c r="BE25" s="711"/>
      <c r="BF25" s="712"/>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3"/>
      <c r="CD25" s="631" t="s">
        <v>281</v>
      </c>
      <c r="CE25" s="632"/>
      <c r="CF25" s="632"/>
      <c r="CG25" s="632"/>
      <c r="CH25" s="632"/>
      <c r="CI25" s="632"/>
      <c r="CJ25" s="632"/>
      <c r="CK25" s="632"/>
      <c r="CL25" s="632"/>
      <c r="CM25" s="632"/>
      <c r="CN25" s="632"/>
      <c r="CO25" s="632"/>
      <c r="CP25" s="632"/>
      <c r="CQ25" s="633"/>
      <c r="CR25" s="634">
        <v>590682</v>
      </c>
      <c r="CS25" s="647"/>
      <c r="CT25" s="647"/>
      <c r="CU25" s="647"/>
      <c r="CV25" s="647"/>
      <c r="CW25" s="647"/>
      <c r="CX25" s="647"/>
      <c r="CY25" s="648"/>
      <c r="CZ25" s="637">
        <v>11.8</v>
      </c>
      <c r="DA25" s="649"/>
      <c r="DB25" s="649"/>
      <c r="DC25" s="650"/>
      <c r="DD25" s="640">
        <v>548033</v>
      </c>
      <c r="DE25" s="647"/>
      <c r="DF25" s="647"/>
      <c r="DG25" s="647"/>
      <c r="DH25" s="647"/>
      <c r="DI25" s="647"/>
      <c r="DJ25" s="647"/>
      <c r="DK25" s="648"/>
      <c r="DL25" s="640">
        <v>487394</v>
      </c>
      <c r="DM25" s="647"/>
      <c r="DN25" s="647"/>
      <c r="DO25" s="647"/>
      <c r="DP25" s="647"/>
      <c r="DQ25" s="647"/>
      <c r="DR25" s="647"/>
      <c r="DS25" s="647"/>
      <c r="DT25" s="647"/>
      <c r="DU25" s="647"/>
      <c r="DV25" s="648"/>
      <c r="DW25" s="637">
        <v>18.899999999999999</v>
      </c>
      <c r="DX25" s="649"/>
      <c r="DY25" s="649"/>
      <c r="DZ25" s="649"/>
      <c r="EA25" s="649"/>
      <c r="EB25" s="649"/>
      <c r="EC25" s="661"/>
    </row>
    <row r="26" spans="2:133" ht="11.25" customHeight="1" x14ac:dyDescent="0.15">
      <c r="B26" s="631" t="s">
        <v>282</v>
      </c>
      <c r="C26" s="632"/>
      <c r="D26" s="632"/>
      <c r="E26" s="632"/>
      <c r="F26" s="632"/>
      <c r="G26" s="632"/>
      <c r="H26" s="632"/>
      <c r="I26" s="632"/>
      <c r="J26" s="632"/>
      <c r="K26" s="632"/>
      <c r="L26" s="632"/>
      <c r="M26" s="632"/>
      <c r="N26" s="632"/>
      <c r="O26" s="632"/>
      <c r="P26" s="632"/>
      <c r="Q26" s="633"/>
      <c r="R26" s="634" t="s">
        <v>122</v>
      </c>
      <c r="S26" s="635"/>
      <c r="T26" s="635"/>
      <c r="U26" s="635"/>
      <c r="V26" s="635"/>
      <c r="W26" s="635"/>
      <c r="X26" s="635"/>
      <c r="Y26" s="636"/>
      <c r="Z26" s="672" t="s">
        <v>122</v>
      </c>
      <c r="AA26" s="672"/>
      <c r="AB26" s="672"/>
      <c r="AC26" s="672"/>
      <c r="AD26" s="673" t="s">
        <v>122</v>
      </c>
      <c r="AE26" s="673"/>
      <c r="AF26" s="673"/>
      <c r="AG26" s="673"/>
      <c r="AH26" s="673"/>
      <c r="AI26" s="673"/>
      <c r="AJ26" s="673"/>
      <c r="AK26" s="673"/>
      <c r="AL26" s="637" t="s">
        <v>122</v>
      </c>
      <c r="AM26" s="638"/>
      <c r="AN26" s="638"/>
      <c r="AO26" s="674"/>
      <c r="AP26" s="631" t="s">
        <v>283</v>
      </c>
      <c r="AQ26" s="711"/>
      <c r="AR26" s="711"/>
      <c r="AS26" s="711"/>
      <c r="AT26" s="711"/>
      <c r="AU26" s="711"/>
      <c r="AV26" s="711"/>
      <c r="AW26" s="711"/>
      <c r="AX26" s="711"/>
      <c r="AY26" s="711"/>
      <c r="AZ26" s="711"/>
      <c r="BA26" s="711"/>
      <c r="BB26" s="711"/>
      <c r="BC26" s="711"/>
      <c r="BD26" s="711"/>
      <c r="BE26" s="711"/>
      <c r="BF26" s="712"/>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3"/>
      <c r="CD26" s="631" t="s">
        <v>284</v>
      </c>
      <c r="CE26" s="632"/>
      <c r="CF26" s="632"/>
      <c r="CG26" s="632"/>
      <c r="CH26" s="632"/>
      <c r="CI26" s="632"/>
      <c r="CJ26" s="632"/>
      <c r="CK26" s="632"/>
      <c r="CL26" s="632"/>
      <c r="CM26" s="632"/>
      <c r="CN26" s="632"/>
      <c r="CO26" s="632"/>
      <c r="CP26" s="632"/>
      <c r="CQ26" s="633"/>
      <c r="CR26" s="634">
        <v>395892</v>
      </c>
      <c r="CS26" s="635"/>
      <c r="CT26" s="635"/>
      <c r="CU26" s="635"/>
      <c r="CV26" s="635"/>
      <c r="CW26" s="635"/>
      <c r="CX26" s="635"/>
      <c r="CY26" s="636"/>
      <c r="CZ26" s="637">
        <v>7.9</v>
      </c>
      <c r="DA26" s="649"/>
      <c r="DB26" s="649"/>
      <c r="DC26" s="650"/>
      <c r="DD26" s="640">
        <v>360107</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15">
      <c r="B27" s="631" t="s">
        <v>285</v>
      </c>
      <c r="C27" s="632"/>
      <c r="D27" s="632"/>
      <c r="E27" s="632"/>
      <c r="F27" s="632"/>
      <c r="G27" s="632"/>
      <c r="H27" s="632"/>
      <c r="I27" s="632"/>
      <c r="J27" s="632"/>
      <c r="K27" s="632"/>
      <c r="L27" s="632"/>
      <c r="M27" s="632"/>
      <c r="N27" s="632"/>
      <c r="O27" s="632"/>
      <c r="P27" s="632"/>
      <c r="Q27" s="633"/>
      <c r="R27" s="634">
        <v>8181</v>
      </c>
      <c r="S27" s="635"/>
      <c r="T27" s="635"/>
      <c r="U27" s="635"/>
      <c r="V27" s="635"/>
      <c r="W27" s="635"/>
      <c r="X27" s="635"/>
      <c r="Y27" s="636"/>
      <c r="Z27" s="672">
        <v>0.2</v>
      </c>
      <c r="AA27" s="672"/>
      <c r="AB27" s="672"/>
      <c r="AC27" s="672"/>
      <c r="AD27" s="673" t="s">
        <v>122</v>
      </c>
      <c r="AE27" s="673"/>
      <c r="AF27" s="673"/>
      <c r="AG27" s="673"/>
      <c r="AH27" s="673"/>
      <c r="AI27" s="673"/>
      <c r="AJ27" s="673"/>
      <c r="AK27" s="673"/>
      <c r="AL27" s="637" t="s">
        <v>122</v>
      </c>
      <c r="AM27" s="638"/>
      <c r="AN27" s="638"/>
      <c r="AO27" s="674"/>
      <c r="AP27" s="631" t="s">
        <v>286</v>
      </c>
      <c r="AQ27" s="632"/>
      <c r="AR27" s="632"/>
      <c r="AS27" s="632"/>
      <c r="AT27" s="632"/>
      <c r="AU27" s="632"/>
      <c r="AV27" s="632"/>
      <c r="AW27" s="632"/>
      <c r="AX27" s="632"/>
      <c r="AY27" s="632"/>
      <c r="AZ27" s="632"/>
      <c r="BA27" s="632"/>
      <c r="BB27" s="632"/>
      <c r="BC27" s="632"/>
      <c r="BD27" s="632"/>
      <c r="BE27" s="632"/>
      <c r="BF27" s="633"/>
      <c r="BG27" s="634">
        <v>563427</v>
      </c>
      <c r="BH27" s="635"/>
      <c r="BI27" s="635"/>
      <c r="BJ27" s="635"/>
      <c r="BK27" s="635"/>
      <c r="BL27" s="635"/>
      <c r="BM27" s="635"/>
      <c r="BN27" s="636"/>
      <c r="BO27" s="672">
        <v>100</v>
      </c>
      <c r="BP27" s="672"/>
      <c r="BQ27" s="672"/>
      <c r="BR27" s="672"/>
      <c r="BS27" s="673" t="s">
        <v>122</v>
      </c>
      <c r="BT27" s="673"/>
      <c r="BU27" s="673"/>
      <c r="BV27" s="673"/>
      <c r="BW27" s="673"/>
      <c r="BX27" s="673"/>
      <c r="BY27" s="673"/>
      <c r="BZ27" s="673"/>
      <c r="CA27" s="673"/>
      <c r="CB27" s="713"/>
      <c r="CD27" s="631" t="s">
        <v>287</v>
      </c>
      <c r="CE27" s="632"/>
      <c r="CF27" s="632"/>
      <c r="CG27" s="632"/>
      <c r="CH27" s="632"/>
      <c r="CI27" s="632"/>
      <c r="CJ27" s="632"/>
      <c r="CK27" s="632"/>
      <c r="CL27" s="632"/>
      <c r="CM27" s="632"/>
      <c r="CN27" s="632"/>
      <c r="CO27" s="632"/>
      <c r="CP27" s="632"/>
      <c r="CQ27" s="633"/>
      <c r="CR27" s="634">
        <v>427383</v>
      </c>
      <c r="CS27" s="647"/>
      <c r="CT27" s="647"/>
      <c r="CU27" s="647"/>
      <c r="CV27" s="647"/>
      <c r="CW27" s="647"/>
      <c r="CX27" s="647"/>
      <c r="CY27" s="648"/>
      <c r="CZ27" s="637">
        <v>8.5</v>
      </c>
      <c r="DA27" s="649"/>
      <c r="DB27" s="649"/>
      <c r="DC27" s="650"/>
      <c r="DD27" s="640">
        <v>129868</v>
      </c>
      <c r="DE27" s="647"/>
      <c r="DF27" s="647"/>
      <c r="DG27" s="647"/>
      <c r="DH27" s="647"/>
      <c r="DI27" s="647"/>
      <c r="DJ27" s="647"/>
      <c r="DK27" s="648"/>
      <c r="DL27" s="640">
        <v>115600</v>
      </c>
      <c r="DM27" s="647"/>
      <c r="DN27" s="647"/>
      <c r="DO27" s="647"/>
      <c r="DP27" s="647"/>
      <c r="DQ27" s="647"/>
      <c r="DR27" s="647"/>
      <c r="DS27" s="647"/>
      <c r="DT27" s="647"/>
      <c r="DU27" s="647"/>
      <c r="DV27" s="648"/>
      <c r="DW27" s="637">
        <v>4.5</v>
      </c>
      <c r="DX27" s="649"/>
      <c r="DY27" s="649"/>
      <c r="DZ27" s="649"/>
      <c r="EA27" s="649"/>
      <c r="EB27" s="649"/>
      <c r="EC27" s="661"/>
    </row>
    <row r="28" spans="2:133" ht="11.25" customHeight="1" x14ac:dyDescent="0.15">
      <c r="B28" s="631" t="s">
        <v>288</v>
      </c>
      <c r="C28" s="632"/>
      <c r="D28" s="632"/>
      <c r="E28" s="632"/>
      <c r="F28" s="632"/>
      <c r="G28" s="632"/>
      <c r="H28" s="632"/>
      <c r="I28" s="632"/>
      <c r="J28" s="632"/>
      <c r="K28" s="632"/>
      <c r="L28" s="632"/>
      <c r="M28" s="632"/>
      <c r="N28" s="632"/>
      <c r="O28" s="632"/>
      <c r="P28" s="632"/>
      <c r="Q28" s="633"/>
      <c r="R28" s="634">
        <v>21791</v>
      </c>
      <c r="S28" s="635"/>
      <c r="T28" s="635"/>
      <c r="U28" s="635"/>
      <c r="V28" s="635"/>
      <c r="W28" s="635"/>
      <c r="X28" s="635"/>
      <c r="Y28" s="636"/>
      <c r="Z28" s="672">
        <v>0.4</v>
      </c>
      <c r="AA28" s="672"/>
      <c r="AB28" s="672"/>
      <c r="AC28" s="672"/>
      <c r="AD28" s="673" t="s">
        <v>122</v>
      </c>
      <c r="AE28" s="673"/>
      <c r="AF28" s="673"/>
      <c r="AG28" s="673"/>
      <c r="AH28" s="673"/>
      <c r="AI28" s="673"/>
      <c r="AJ28" s="673"/>
      <c r="AK28" s="673"/>
      <c r="AL28" s="637" t="s">
        <v>122</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289</v>
      </c>
      <c r="CE28" s="632"/>
      <c r="CF28" s="632"/>
      <c r="CG28" s="632"/>
      <c r="CH28" s="632"/>
      <c r="CI28" s="632"/>
      <c r="CJ28" s="632"/>
      <c r="CK28" s="632"/>
      <c r="CL28" s="632"/>
      <c r="CM28" s="632"/>
      <c r="CN28" s="632"/>
      <c r="CO28" s="632"/>
      <c r="CP28" s="632"/>
      <c r="CQ28" s="633"/>
      <c r="CR28" s="634">
        <v>496567</v>
      </c>
      <c r="CS28" s="635"/>
      <c r="CT28" s="635"/>
      <c r="CU28" s="635"/>
      <c r="CV28" s="635"/>
      <c r="CW28" s="635"/>
      <c r="CX28" s="635"/>
      <c r="CY28" s="636"/>
      <c r="CZ28" s="637">
        <v>9.9</v>
      </c>
      <c r="DA28" s="649"/>
      <c r="DB28" s="649"/>
      <c r="DC28" s="650"/>
      <c r="DD28" s="640">
        <v>492590</v>
      </c>
      <c r="DE28" s="635"/>
      <c r="DF28" s="635"/>
      <c r="DG28" s="635"/>
      <c r="DH28" s="635"/>
      <c r="DI28" s="635"/>
      <c r="DJ28" s="635"/>
      <c r="DK28" s="636"/>
      <c r="DL28" s="640">
        <v>492590</v>
      </c>
      <c r="DM28" s="635"/>
      <c r="DN28" s="635"/>
      <c r="DO28" s="635"/>
      <c r="DP28" s="635"/>
      <c r="DQ28" s="635"/>
      <c r="DR28" s="635"/>
      <c r="DS28" s="635"/>
      <c r="DT28" s="635"/>
      <c r="DU28" s="635"/>
      <c r="DV28" s="636"/>
      <c r="DW28" s="637">
        <v>19.100000000000001</v>
      </c>
      <c r="DX28" s="649"/>
      <c r="DY28" s="649"/>
      <c r="DZ28" s="649"/>
      <c r="EA28" s="649"/>
      <c r="EB28" s="649"/>
      <c r="EC28" s="661"/>
    </row>
    <row r="29" spans="2:133" ht="11.25" customHeight="1" x14ac:dyDescent="0.15">
      <c r="B29" s="631" t="s">
        <v>290</v>
      </c>
      <c r="C29" s="632"/>
      <c r="D29" s="632"/>
      <c r="E29" s="632"/>
      <c r="F29" s="632"/>
      <c r="G29" s="632"/>
      <c r="H29" s="632"/>
      <c r="I29" s="632"/>
      <c r="J29" s="632"/>
      <c r="K29" s="632"/>
      <c r="L29" s="632"/>
      <c r="M29" s="632"/>
      <c r="N29" s="632"/>
      <c r="O29" s="632"/>
      <c r="P29" s="632"/>
      <c r="Q29" s="633"/>
      <c r="R29" s="634">
        <v>13734</v>
      </c>
      <c r="S29" s="635"/>
      <c r="T29" s="635"/>
      <c r="U29" s="635"/>
      <c r="V29" s="635"/>
      <c r="W29" s="635"/>
      <c r="X29" s="635"/>
      <c r="Y29" s="636"/>
      <c r="Z29" s="672">
        <v>0.3</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291</v>
      </c>
      <c r="CE29" s="654"/>
      <c r="CF29" s="631" t="s">
        <v>66</v>
      </c>
      <c r="CG29" s="632"/>
      <c r="CH29" s="632"/>
      <c r="CI29" s="632"/>
      <c r="CJ29" s="632"/>
      <c r="CK29" s="632"/>
      <c r="CL29" s="632"/>
      <c r="CM29" s="632"/>
      <c r="CN29" s="632"/>
      <c r="CO29" s="632"/>
      <c r="CP29" s="632"/>
      <c r="CQ29" s="633"/>
      <c r="CR29" s="634">
        <v>494000</v>
      </c>
      <c r="CS29" s="647"/>
      <c r="CT29" s="647"/>
      <c r="CU29" s="647"/>
      <c r="CV29" s="647"/>
      <c r="CW29" s="647"/>
      <c r="CX29" s="647"/>
      <c r="CY29" s="648"/>
      <c r="CZ29" s="637">
        <v>9.9</v>
      </c>
      <c r="DA29" s="649"/>
      <c r="DB29" s="649"/>
      <c r="DC29" s="650"/>
      <c r="DD29" s="640">
        <v>490023</v>
      </c>
      <c r="DE29" s="647"/>
      <c r="DF29" s="647"/>
      <c r="DG29" s="647"/>
      <c r="DH29" s="647"/>
      <c r="DI29" s="647"/>
      <c r="DJ29" s="647"/>
      <c r="DK29" s="648"/>
      <c r="DL29" s="640">
        <v>490023</v>
      </c>
      <c r="DM29" s="647"/>
      <c r="DN29" s="647"/>
      <c r="DO29" s="647"/>
      <c r="DP29" s="647"/>
      <c r="DQ29" s="647"/>
      <c r="DR29" s="647"/>
      <c r="DS29" s="647"/>
      <c r="DT29" s="647"/>
      <c r="DU29" s="647"/>
      <c r="DV29" s="648"/>
      <c r="DW29" s="637">
        <v>19</v>
      </c>
      <c r="DX29" s="649"/>
      <c r="DY29" s="649"/>
      <c r="DZ29" s="649"/>
      <c r="EA29" s="649"/>
      <c r="EB29" s="649"/>
      <c r="EC29" s="661"/>
    </row>
    <row r="30" spans="2:133" ht="11.25" customHeight="1" x14ac:dyDescent="0.15">
      <c r="B30" s="631" t="s">
        <v>292</v>
      </c>
      <c r="C30" s="632"/>
      <c r="D30" s="632"/>
      <c r="E30" s="632"/>
      <c r="F30" s="632"/>
      <c r="G30" s="632"/>
      <c r="H30" s="632"/>
      <c r="I30" s="632"/>
      <c r="J30" s="632"/>
      <c r="K30" s="632"/>
      <c r="L30" s="632"/>
      <c r="M30" s="632"/>
      <c r="N30" s="632"/>
      <c r="O30" s="632"/>
      <c r="P30" s="632"/>
      <c r="Q30" s="633"/>
      <c r="R30" s="634">
        <v>444976</v>
      </c>
      <c r="S30" s="635"/>
      <c r="T30" s="635"/>
      <c r="U30" s="635"/>
      <c r="V30" s="635"/>
      <c r="W30" s="635"/>
      <c r="X30" s="635"/>
      <c r="Y30" s="636"/>
      <c r="Z30" s="672">
        <v>8.6</v>
      </c>
      <c r="AA30" s="672"/>
      <c r="AB30" s="672"/>
      <c r="AC30" s="672"/>
      <c r="AD30" s="673" t="s">
        <v>122</v>
      </c>
      <c r="AE30" s="673"/>
      <c r="AF30" s="673"/>
      <c r="AG30" s="673"/>
      <c r="AH30" s="673"/>
      <c r="AI30" s="673"/>
      <c r="AJ30" s="673"/>
      <c r="AK30" s="673"/>
      <c r="AL30" s="637" t="s">
        <v>122</v>
      </c>
      <c r="AM30" s="638"/>
      <c r="AN30" s="638"/>
      <c r="AO30" s="674"/>
      <c r="AP30" s="686" t="s">
        <v>210</v>
      </c>
      <c r="AQ30" s="687"/>
      <c r="AR30" s="687"/>
      <c r="AS30" s="687"/>
      <c r="AT30" s="687"/>
      <c r="AU30" s="687"/>
      <c r="AV30" s="687"/>
      <c r="AW30" s="687"/>
      <c r="AX30" s="687"/>
      <c r="AY30" s="687"/>
      <c r="AZ30" s="687"/>
      <c r="BA30" s="687"/>
      <c r="BB30" s="687"/>
      <c r="BC30" s="687"/>
      <c r="BD30" s="687"/>
      <c r="BE30" s="687"/>
      <c r="BF30" s="688"/>
      <c r="BG30" s="686" t="s">
        <v>293</v>
      </c>
      <c r="BH30" s="704"/>
      <c r="BI30" s="704"/>
      <c r="BJ30" s="704"/>
      <c r="BK30" s="704"/>
      <c r="BL30" s="704"/>
      <c r="BM30" s="704"/>
      <c r="BN30" s="704"/>
      <c r="BO30" s="704"/>
      <c r="BP30" s="704"/>
      <c r="BQ30" s="705"/>
      <c r="BR30" s="686" t="s">
        <v>294</v>
      </c>
      <c r="BS30" s="704"/>
      <c r="BT30" s="704"/>
      <c r="BU30" s="704"/>
      <c r="BV30" s="704"/>
      <c r="BW30" s="704"/>
      <c r="BX30" s="704"/>
      <c r="BY30" s="704"/>
      <c r="BZ30" s="704"/>
      <c r="CA30" s="704"/>
      <c r="CB30" s="705"/>
      <c r="CD30" s="655"/>
      <c r="CE30" s="656"/>
      <c r="CF30" s="631" t="s">
        <v>295</v>
      </c>
      <c r="CG30" s="632"/>
      <c r="CH30" s="632"/>
      <c r="CI30" s="632"/>
      <c r="CJ30" s="632"/>
      <c r="CK30" s="632"/>
      <c r="CL30" s="632"/>
      <c r="CM30" s="632"/>
      <c r="CN30" s="632"/>
      <c r="CO30" s="632"/>
      <c r="CP30" s="632"/>
      <c r="CQ30" s="633"/>
      <c r="CR30" s="634">
        <v>467993</v>
      </c>
      <c r="CS30" s="635"/>
      <c r="CT30" s="635"/>
      <c r="CU30" s="635"/>
      <c r="CV30" s="635"/>
      <c r="CW30" s="635"/>
      <c r="CX30" s="635"/>
      <c r="CY30" s="636"/>
      <c r="CZ30" s="637">
        <v>9.4</v>
      </c>
      <c r="DA30" s="649"/>
      <c r="DB30" s="649"/>
      <c r="DC30" s="650"/>
      <c r="DD30" s="640">
        <v>464016</v>
      </c>
      <c r="DE30" s="635"/>
      <c r="DF30" s="635"/>
      <c r="DG30" s="635"/>
      <c r="DH30" s="635"/>
      <c r="DI30" s="635"/>
      <c r="DJ30" s="635"/>
      <c r="DK30" s="636"/>
      <c r="DL30" s="640">
        <v>464016</v>
      </c>
      <c r="DM30" s="635"/>
      <c r="DN30" s="635"/>
      <c r="DO30" s="635"/>
      <c r="DP30" s="635"/>
      <c r="DQ30" s="635"/>
      <c r="DR30" s="635"/>
      <c r="DS30" s="635"/>
      <c r="DT30" s="635"/>
      <c r="DU30" s="635"/>
      <c r="DV30" s="636"/>
      <c r="DW30" s="637">
        <v>18</v>
      </c>
      <c r="DX30" s="649"/>
      <c r="DY30" s="649"/>
      <c r="DZ30" s="649"/>
      <c r="EA30" s="649"/>
      <c r="EB30" s="649"/>
      <c r="EC30" s="661"/>
    </row>
    <row r="31" spans="2:133" ht="11.25" customHeight="1" x14ac:dyDescent="0.15">
      <c r="B31" s="701" t="s">
        <v>296</v>
      </c>
      <c r="C31" s="702"/>
      <c r="D31" s="702"/>
      <c r="E31" s="702"/>
      <c r="F31" s="702"/>
      <c r="G31" s="702"/>
      <c r="H31" s="702"/>
      <c r="I31" s="702"/>
      <c r="J31" s="702"/>
      <c r="K31" s="702"/>
      <c r="L31" s="702"/>
      <c r="M31" s="702"/>
      <c r="N31" s="702"/>
      <c r="O31" s="702"/>
      <c r="P31" s="702"/>
      <c r="Q31" s="703"/>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6" t="s">
        <v>297</v>
      </c>
      <c r="AQ31" s="707"/>
      <c r="AR31" s="707"/>
      <c r="AS31" s="707"/>
      <c r="AT31" s="708" t="s">
        <v>298</v>
      </c>
      <c r="AU31" s="200"/>
      <c r="AV31" s="200"/>
      <c r="AW31" s="200"/>
      <c r="AX31" s="692" t="s">
        <v>176</v>
      </c>
      <c r="AY31" s="693"/>
      <c r="AZ31" s="693"/>
      <c r="BA31" s="693"/>
      <c r="BB31" s="693"/>
      <c r="BC31" s="693"/>
      <c r="BD31" s="693"/>
      <c r="BE31" s="693"/>
      <c r="BF31" s="694"/>
      <c r="BG31" s="696">
        <v>98.2</v>
      </c>
      <c r="BH31" s="697"/>
      <c r="BI31" s="697"/>
      <c r="BJ31" s="697"/>
      <c r="BK31" s="697"/>
      <c r="BL31" s="697"/>
      <c r="BM31" s="698">
        <v>90.1</v>
      </c>
      <c r="BN31" s="697"/>
      <c r="BO31" s="697"/>
      <c r="BP31" s="697"/>
      <c r="BQ31" s="699"/>
      <c r="BR31" s="696">
        <v>98.2</v>
      </c>
      <c r="BS31" s="697"/>
      <c r="BT31" s="697"/>
      <c r="BU31" s="697"/>
      <c r="BV31" s="697"/>
      <c r="BW31" s="697"/>
      <c r="BX31" s="698">
        <v>90.7</v>
      </c>
      <c r="BY31" s="697"/>
      <c r="BZ31" s="697"/>
      <c r="CA31" s="697"/>
      <c r="CB31" s="699"/>
      <c r="CD31" s="655"/>
      <c r="CE31" s="656"/>
      <c r="CF31" s="631" t="s">
        <v>299</v>
      </c>
      <c r="CG31" s="632"/>
      <c r="CH31" s="632"/>
      <c r="CI31" s="632"/>
      <c r="CJ31" s="632"/>
      <c r="CK31" s="632"/>
      <c r="CL31" s="632"/>
      <c r="CM31" s="632"/>
      <c r="CN31" s="632"/>
      <c r="CO31" s="632"/>
      <c r="CP31" s="632"/>
      <c r="CQ31" s="633"/>
      <c r="CR31" s="634">
        <v>26007</v>
      </c>
      <c r="CS31" s="647"/>
      <c r="CT31" s="647"/>
      <c r="CU31" s="647"/>
      <c r="CV31" s="647"/>
      <c r="CW31" s="647"/>
      <c r="CX31" s="647"/>
      <c r="CY31" s="648"/>
      <c r="CZ31" s="637">
        <v>0.5</v>
      </c>
      <c r="DA31" s="649"/>
      <c r="DB31" s="649"/>
      <c r="DC31" s="650"/>
      <c r="DD31" s="640">
        <v>26007</v>
      </c>
      <c r="DE31" s="647"/>
      <c r="DF31" s="647"/>
      <c r="DG31" s="647"/>
      <c r="DH31" s="647"/>
      <c r="DI31" s="647"/>
      <c r="DJ31" s="647"/>
      <c r="DK31" s="648"/>
      <c r="DL31" s="640">
        <v>26007</v>
      </c>
      <c r="DM31" s="647"/>
      <c r="DN31" s="647"/>
      <c r="DO31" s="647"/>
      <c r="DP31" s="647"/>
      <c r="DQ31" s="647"/>
      <c r="DR31" s="647"/>
      <c r="DS31" s="647"/>
      <c r="DT31" s="647"/>
      <c r="DU31" s="647"/>
      <c r="DV31" s="648"/>
      <c r="DW31" s="637">
        <v>1</v>
      </c>
      <c r="DX31" s="649"/>
      <c r="DY31" s="649"/>
      <c r="DZ31" s="649"/>
      <c r="EA31" s="649"/>
      <c r="EB31" s="649"/>
      <c r="EC31" s="661"/>
    </row>
    <row r="32" spans="2:133" ht="11.25" customHeight="1" x14ac:dyDescent="0.15">
      <c r="B32" s="631" t="s">
        <v>300</v>
      </c>
      <c r="C32" s="632"/>
      <c r="D32" s="632"/>
      <c r="E32" s="632"/>
      <c r="F32" s="632"/>
      <c r="G32" s="632"/>
      <c r="H32" s="632"/>
      <c r="I32" s="632"/>
      <c r="J32" s="632"/>
      <c r="K32" s="632"/>
      <c r="L32" s="632"/>
      <c r="M32" s="632"/>
      <c r="N32" s="632"/>
      <c r="O32" s="632"/>
      <c r="P32" s="632"/>
      <c r="Q32" s="633"/>
      <c r="R32" s="634">
        <v>702245</v>
      </c>
      <c r="S32" s="635"/>
      <c r="T32" s="635"/>
      <c r="U32" s="635"/>
      <c r="V32" s="635"/>
      <c r="W32" s="635"/>
      <c r="X32" s="635"/>
      <c r="Y32" s="636"/>
      <c r="Z32" s="672">
        <v>13.5</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9"/>
      <c r="AU32" s="196" t="s">
        <v>301</v>
      </c>
      <c r="AX32" s="631" t="s">
        <v>302</v>
      </c>
      <c r="AY32" s="632"/>
      <c r="AZ32" s="632"/>
      <c r="BA32" s="632"/>
      <c r="BB32" s="632"/>
      <c r="BC32" s="632"/>
      <c r="BD32" s="632"/>
      <c r="BE32" s="632"/>
      <c r="BF32" s="633"/>
      <c r="BG32" s="700">
        <v>98.7</v>
      </c>
      <c r="BH32" s="647"/>
      <c r="BI32" s="647"/>
      <c r="BJ32" s="647"/>
      <c r="BK32" s="647"/>
      <c r="BL32" s="647"/>
      <c r="BM32" s="638">
        <v>92.5</v>
      </c>
      <c r="BN32" s="647"/>
      <c r="BO32" s="647"/>
      <c r="BP32" s="647"/>
      <c r="BQ32" s="670"/>
      <c r="BR32" s="700">
        <v>98.2</v>
      </c>
      <c r="BS32" s="647"/>
      <c r="BT32" s="647"/>
      <c r="BU32" s="647"/>
      <c r="BV32" s="647"/>
      <c r="BW32" s="647"/>
      <c r="BX32" s="638">
        <v>93.3</v>
      </c>
      <c r="BY32" s="647"/>
      <c r="BZ32" s="647"/>
      <c r="CA32" s="647"/>
      <c r="CB32" s="670"/>
      <c r="CD32" s="657"/>
      <c r="CE32" s="658"/>
      <c r="CF32" s="631" t="s">
        <v>303</v>
      </c>
      <c r="CG32" s="632"/>
      <c r="CH32" s="632"/>
      <c r="CI32" s="632"/>
      <c r="CJ32" s="632"/>
      <c r="CK32" s="632"/>
      <c r="CL32" s="632"/>
      <c r="CM32" s="632"/>
      <c r="CN32" s="632"/>
      <c r="CO32" s="632"/>
      <c r="CP32" s="632"/>
      <c r="CQ32" s="633"/>
      <c r="CR32" s="634">
        <v>2567</v>
      </c>
      <c r="CS32" s="635"/>
      <c r="CT32" s="635"/>
      <c r="CU32" s="635"/>
      <c r="CV32" s="635"/>
      <c r="CW32" s="635"/>
      <c r="CX32" s="635"/>
      <c r="CY32" s="636"/>
      <c r="CZ32" s="637">
        <v>0.1</v>
      </c>
      <c r="DA32" s="649"/>
      <c r="DB32" s="649"/>
      <c r="DC32" s="650"/>
      <c r="DD32" s="640">
        <v>2567</v>
      </c>
      <c r="DE32" s="635"/>
      <c r="DF32" s="635"/>
      <c r="DG32" s="635"/>
      <c r="DH32" s="635"/>
      <c r="DI32" s="635"/>
      <c r="DJ32" s="635"/>
      <c r="DK32" s="636"/>
      <c r="DL32" s="640">
        <v>2567</v>
      </c>
      <c r="DM32" s="635"/>
      <c r="DN32" s="635"/>
      <c r="DO32" s="635"/>
      <c r="DP32" s="635"/>
      <c r="DQ32" s="635"/>
      <c r="DR32" s="635"/>
      <c r="DS32" s="635"/>
      <c r="DT32" s="635"/>
      <c r="DU32" s="635"/>
      <c r="DV32" s="636"/>
      <c r="DW32" s="637">
        <v>0.1</v>
      </c>
      <c r="DX32" s="649"/>
      <c r="DY32" s="649"/>
      <c r="DZ32" s="649"/>
      <c r="EA32" s="649"/>
      <c r="EB32" s="649"/>
      <c r="EC32" s="661"/>
    </row>
    <row r="33" spans="2:133" ht="11.25" customHeight="1" x14ac:dyDescent="0.15">
      <c r="B33" s="631" t="s">
        <v>304</v>
      </c>
      <c r="C33" s="632"/>
      <c r="D33" s="632"/>
      <c r="E33" s="632"/>
      <c r="F33" s="632"/>
      <c r="G33" s="632"/>
      <c r="H33" s="632"/>
      <c r="I33" s="632"/>
      <c r="J33" s="632"/>
      <c r="K33" s="632"/>
      <c r="L33" s="632"/>
      <c r="M33" s="632"/>
      <c r="N33" s="632"/>
      <c r="O33" s="632"/>
      <c r="P33" s="632"/>
      <c r="Q33" s="633"/>
      <c r="R33" s="634">
        <v>26655</v>
      </c>
      <c r="S33" s="635"/>
      <c r="T33" s="635"/>
      <c r="U33" s="635"/>
      <c r="V33" s="635"/>
      <c r="W33" s="635"/>
      <c r="X33" s="635"/>
      <c r="Y33" s="636"/>
      <c r="Z33" s="672">
        <v>0.5</v>
      </c>
      <c r="AA33" s="672"/>
      <c r="AB33" s="672"/>
      <c r="AC33" s="672"/>
      <c r="AD33" s="673" t="s">
        <v>122</v>
      </c>
      <c r="AE33" s="673"/>
      <c r="AF33" s="673"/>
      <c r="AG33" s="673"/>
      <c r="AH33" s="673"/>
      <c r="AI33" s="673"/>
      <c r="AJ33" s="673"/>
      <c r="AK33" s="673"/>
      <c r="AL33" s="637" t="s">
        <v>122</v>
      </c>
      <c r="AM33" s="638"/>
      <c r="AN33" s="638"/>
      <c r="AO33" s="674"/>
      <c r="AP33" s="677"/>
      <c r="AQ33" s="678"/>
      <c r="AR33" s="678"/>
      <c r="AS33" s="678"/>
      <c r="AT33" s="710"/>
      <c r="AU33" s="201"/>
      <c r="AV33" s="201"/>
      <c r="AW33" s="201"/>
      <c r="AX33" s="615" t="s">
        <v>305</v>
      </c>
      <c r="AY33" s="616"/>
      <c r="AZ33" s="616"/>
      <c r="BA33" s="616"/>
      <c r="BB33" s="616"/>
      <c r="BC33" s="616"/>
      <c r="BD33" s="616"/>
      <c r="BE33" s="616"/>
      <c r="BF33" s="617"/>
      <c r="BG33" s="695">
        <v>97.4</v>
      </c>
      <c r="BH33" s="619"/>
      <c r="BI33" s="619"/>
      <c r="BJ33" s="619"/>
      <c r="BK33" s="619"/>
      <c r="BL33" s="619"/>
      <c r="BM33" s="665">
        <v>86.2</v>
      </c>
      <c r="BN33" s="619"/>
      <c r="BO33" s="619"/>
      <c r="BP33" s="619"/>
      <c r="BQ33" s="682"/>
      <c r="BR33" s="695">
        <v>97.9</v>
      </c>
      <c r="BS33" s="619"/>
      <c r="BT33" s="619"/>
      <c r="BU33" s="619"/>
      <c r="BV33" s="619"/>
      <c r="BW33" s="619"/>
      <c r="BX33" s="665">
        <v>86.5</v>
      </c>
      <c r="BY33" s="619"/>
      <c r="BZ33" s="619"/>
      <c r="CA33" s="619"/>
      <c r="CB33" s="682"/>
      <c r="CD33" s="631" t="s">
        <v>306</v>
      </c>
      <c r="CE33" s="632"/>
      <c r="CF33" s="632"/>
      <c r="CG33" s="632"/>
      <c r="CH33" s="632"/>
      <c r="CI33" s="632"/>
      <c r="CJ33" s="632"/>
      <c r="CK33" s="632"/>
      <c r="CL33" s="632"/>
      <c r="CM33" s="632"/>
      <c r="CN33" s="632"/>
      <c r="CO33" s="632"/>
      <c r="CP33" s="632"/>
      <c r="CQ33" s="633"/>
      <c r="CR33" s="634">
        <v>3024402</v>
      </c>
      <c r="CS33" s="647"/>
      <c r="CT33" s="647"/>
      <c r="CU33" s="647"/>
      <c r="CV33" s="647"/>
      <c r="CW33" s="647"/>
      <c r="CX33" s="647"/>
      <c r="CY33" s="648"/>
      <c r="CZ33" s="637">
        <v>60.4</v>
      </c>
      <c r="DA33" s="649"/>
      <c r="DB33" s="649"/>
      <c r="DC33" s="650"/>
      <c r="DD33" s="640">
        <v>1990595</v>
      </c>
      <c r="DE33" s="647"/>
      <c r="DF33" s="647"/>
      <c r="DG33" s="647"/>
      <c r="DH33" s="647"/>
      <c r="DI33" s="647"/>
      <c r="DJ33" s="647"/>
      <c r="DK33" s="648"/>
      <c r="DL33" s="640">
        <v>969835</v>
      </c>
      <c r="DM33" s="647"/>
      <c r="DN33" s="647"/>
      <c r="DO33" s="647"/>
      <c r="DP33" s="647"/>
      <c r="DQ33" s="647"/>
      <c r="DR33" s="647"/>
      <c r="DS33" s="647"/>
      <c r="DT33" s="647"/>
      <c r="DU33" s="647"/>
      <c r="DV33" s="648"/>
      <c r="DW33" s="637">
        <v>37.6</v>
      </c>
      <c r="DX33" s="649"/>
      <c r="DY33" s="649"/>
      <c r="DZ33" s="649"/>
      <c r="EA33" s="649"/>
      <c r="EB33" s="649"/>
      <c r="EC33" s="661"/>
    </row>
    <row r="34" spans="2:133" ht="11.25" customHeight="1" x14ac:dyDescent="0.15">
      <c r="B34" s="631" t="s">
        <v>307</v>
      </c>
      <c r="C34" s="632"/>
      <c r="D34" s="632"/>
      <c r="E34" s="632"/>
      <c r="F34" s="632"/>
      <c r="G34" s="632"/>
      <c r="H34" s="632"/>
      <c r="I34" s="632"/>
      <c r="J34" s="632"/>
      <c r="K34" s="632"/>
      <c r="L34" s="632"/>
      <c r="M34" s="632"/>
      <c r="N34" s="632"/>
      <c r="O34" s="632"/>
      <c r="P34" s="632"/>
      <c r="Q34" s="633"/>
      <c r="R34" s="634">
        <v>21728</v>
      </c>
      <c r="S34" s="635"/>
      <c r="T34" s="635"/>
      <c r="U34" s="635"/>
      <c r="V34" s="635"/>
      <c r="W34" s="635"/>
      <c r="X34" s="635"/>
      <c r="Y34" s="636"/>
      <c r="Z34" s="672">
        <v>0.4</v>
      </c>
      <c r="AA34" s="672"/>
      <c r="AB34" s="672"/>
      <c r="AC34" s="672"/>
      <c r="AD34" s="673" t="s">
        <v>122</v>
      </c>
      <c r="AE34" s="673"/>
      <c r="AF34" s="673"/>
      <c r="AG34" s="673"/>
      <c r="AH34" s="673"/>
      <c r="AI34" s="673"/>
      <c r="AJ34" s="673"/>
      <c r="AK34" s="673"/>
      <c r="AL34" s="637" t="s">
        <v>122</v>
      </c>
      <c r="AM34" s="638"/>
      <c r="AN34" s="638"/>
      <c r="AO34" s="674"/>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1" t="s">
        <v>308</v>
      </c>
      <c r="CE34" s="632"/>
      <c r="CF34" s="632"/>
      <c r="CG34" s="632"/>
      <c r="CH34" s="632"/>
      <c r="CI34" s="632"/>
      <c r="CJ34" s="632"/>
      <c r="CK34" s="632"/>
      <c r="CL34" s="632"/>
      <c r="CM34" s="632"/>
      <c r="CN34" s="632"/>
      <c r="CO34" s="632"/>
      <c r="CP34" s="632"/>
      <c r="CQ34" s="633"/>
      <c r="CR34" s="634">
        <v>940550</v>
      </c>
      <c r="CS34" s="635"/>
      <c r="CT34" s="635"/>
      <c r="CU34" s="635"/>
      <c r="CV34" s="635"/>
      <c r="CW34" s="635"/>
      <c r="CX34" s="635"/>
      <c r="CY34" s="636"/>
      <c r="CZ34" s="637">
        <v>18.8</v>
      </c>
      <c r="DA34" s="649"/>
      <c r="DB34" s="649"/>
      <c r="DC34" s="650"/>
      <c r="DD34" s="640">
        <v>563417</v>
      </c>
      <c r="DE34" s="635"/>
      <c r="DF34" s="635"/>
      <c r="DG34" s="635"/>
      <c r="DH34" s="635"/>
      <c r="DI34" s="635"/>
      <c r="DJ34" s="635"/>
      <c r="DK34" s="636"/>
      <c r="DL34" s="640">
        <v>323748</v>
      </c>
      <c r="DM34" s="635"/>
      <c r="DN34" s="635"/>
      <c r="DO34" s="635"/>
      <c r="DP34" s="635"/>
      <c r="DQ34" s="635"/>
      <c r="DR34" s="635"/>
      <c r="DS34" s="635"/>
      <c r="DT34" s="635"/>
      <c r="DU34" s="635"/>
      <c r="DV34" s="636"/>
      <c r="DW34" s="637">
        <v>12.6</v>
      </c>
      <c r="DX34" s="649"/>
      <c r="DY34" s="649"/>
      <c r="DZ34" s="649"/>
      <c r="EA34" s="649"/>
      <c r="EB34" s="649"/>
      <c r="EC34" s="661"/>
    </row>
    <row r="35" spans="2:133" ht="11.25" customHeight="1" x14ac:dyDescent="0.15">
      <c r="B35" s="631" t="s">
        <v>309</v>
      </c>
      <c r="C35" s="632"/>
      <c r="D35" s="632"/>
      <c r="E35" s="632"/>
      <c r="F35" s="632"/>
      <c r="G35" s="632"/>
      <c r="H35" s="632"/>
      <c r="I35" s="632"/>
      <c r="J35" s="632"/>
      <c r="K35" s="632"/>
      <c r="L35" s="632"/>
      <c r="M35" s="632"/>
      <c r="N35" s="632"/>
      <c r="O35" s="632"/>
      <c r="P35" s="632"/>
      <c r="Q35" s="633"/>
      <c r="R35" s="634">
        <v>557159</v>
      </c>
      <c r="S35" s="635"/>
      <c r="T35" s="635"/>
      <c r="U35" s="635"/>
      <c r="V35" s="635"/>
      <c r="W35" s="635"/>
      <c r="X35" s="635"/>
      <c r="Y35" s="636"/>
      <c r="Z35" s="672">
        <v>10.7</v>
      </c>
      <c r="AA35" s="672"/>
      <c r="AB35" s="672"/>
      <c r="AC35" s="672"/>
      <c r="AD35" s="673" t="s">
        <v>122</v>
      </c>
      <c r="AE35" s="673"/>
      <c r="AF35" s="673"/>
      <c r="AG35" s="673"/>
      <c r="AH35" s="673"/>
      <c r="AI35" s="673"/>
      <c r="AJ35" s="673"/>
      <c r="AK35" s="673"/>
      <c r="AL35" s="637" t="s">
        <v>122</v>
      </c>
      <c r="AM35" s="638"/>
      <c r="AN35" s="638"/>
      <c r="AO35" s="674"/>
      <c r="AP35" s="204"/>
      <c r="AQ35" s="686" t="s">
        <v>310</v>
      </c>
      <c r="AR35" s="687"/>
      <c r="AS35" s="687"/>
      <c r="AT35" s="687"/>
      <c r="AU35" s="687"/>
      <c r="AV35" s="687"/>
      <c r="AW35" s="687"/>
      <c r="AX35" s="687"/>
      <c r="AY35" s="687"/>
      <c r="AZ35" s="687"/>
      <c r="BA35" s="687"/>
      <c r="BB35" s="687"/>
      <c r="BC35" s="687"/>
      <c r="BD35" s="687"/>
      <c r="BE35" s="687"/>
      <c r="BF35" s="688"/>
      <c r="BG35" s="686" t="s">
        <v>311</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312</v>
      </c>
      <c r="CE35" s="632"/>
      <c r="CF35" s="632"/>
      <c r="CG35" s="632"/>
      <c r="CH35" s="632"/>
      <c r="CI35" s="632"/>
      <c r="CJ35" s="632"/>
      <c r="CK35" s="632"/>
      <c r="CL35" s="632"/>
      <c r="CM35" s="632"/>
      <c r="CN35" s="632"/>
      <c r="CO35" s="632"/>
      <c r="CP35" s="632"/>
      <c r="CQ35" s="633"/>
      <c r="CR35" s="634">
        <v>45914</v>
      </c>
      <c r="CS35" s="647"/>
      <c r="CT35" s="647"/>
      <c r="CU35" s="647"/>
      <c r="CV35" s="647"/>
      <c r="CW35" s="647"/>
      <c r="CX35" s="647"/>
      <c r="CY35" s="648"/>
      <c r="CZ35" s="637">
        <v>0.9</v>
      </c>
      <c r="DA35" s="649"/>
      <c r="DB35" s="649"/>
      <c r="DC35" s="650"/>
      <c r="DD35" s="640">
        <v>39717</v>
      </c>
      <c r="DE35" s="647"/>
      <c r="DF35" s="647"/>
      <c r="DG35" s="647"/>
      <c r="DH35" s="647"/>
      <c r="DI35" s="647"/>
      <c r="DJ35" s="647"/>
      <c r="DK35" s="648"/>
      <c r="DL35" s="640">
        <v>38844</v>
      </c>
      <c r="DM35" s="647"/>
      <c r="DN35" s="647"/>
      <c r="DO35" s="647"/>
      <c r="DP35" s="647"/>
      <c r="DQ35" s="647"/>
      <c r="DR35" s="647"/>
      <c r="DS35" s="647"/>
      <c r="DT35" s="647"/>
      <c r="DU35" s="647"/>
      <c r="DV35" s="648"/>
      <c r="DW35" s="637">
        <v>1.5</v>
      </c>
      <c r="DX35" s="649"/>
      <c r="DY35" s="649"/>
      <c r="DZ35" s="649"/>
      <c r="EA35" s="649"/>
      <c r="EB35" s="649"/>
      <c r="EC35" s="661"/>
    </row>
    <row r="36" spans="2:133" ht="11.25" customHeight="1" x14ac:dyDescent="0.15">
      <c r="B36" s="631" t="s">
        <v>313</v>
      </c>
      <c r="C36" s="632"/>
      <c r="D36" s="632"/>
      <c r="E36" s="632"/>
      <c r="F36" s="632"/>
      <c r="G36" s="632"/>
      <c r="H36" s="632"/>
      <c r="I36" s="632"/>
      <c r="J36" s="632"/>
      <c r="K36" s="632"/>
      <c r="L36" s="632"/>
      <c r="M36" s="632"/>
      <c r="N36" s="632"/>
      <c r="O36" s="632"/>
      <c r="P36" s="632"/>
      <c r="Q36" s="633"/>
      <c r="R36" s="634">
        <v>30622</v>
      </c>
      <c r="S36" s="635"/>
      <c r="T36" s="635"/>
      <c r="U36" s="635"/>
      <c r="V36" s="635"/>
      <c r="W36" s="635"/>
      <c r="X36" s="635"/>
      <c r="Y36" s="636"/>
      <c r="Z36" s="672">
        <v>0.6</v>
      </c>
      <c r="AA36" s="672"/>
      <c r="AB36" s="672"/>
      <c r="AC36" s="672"/>
      <c r="AD36" s="673" t="s">
        <v>122</v>
      </c>
      <c r="AE36" s="673"/>
      <c r="AF36" s="673"/>
      <c r="AG36" s="673"/>
      <c r="AH36" s="673"/>
      <c r="AI36" s="673"/>
      <c r="AJ36" s="673"/>
      <c r="AK36" s="673"/>
      <c r="AL36" s="637" t="s">
        <v>122</v>
      </c>
      <c r="AM36" s="638"/>
      <c r="AN36" s="638"/>
      <c r="AO36" s="674"/>
      <c r="AP36" s="204"/>
      <c r="AQ36" s="683" t="s">
        <v>314</v>
      </c>
      <c r="AR36" s="684"/>
      <c r="AS36" s="684"/>
      <c r="AT36" s="684"/>
      <c r="AU36" s="684"/>
      <c r="AV36" s="684"/>
      <c r="AW36" s="684"/>
      <c r="AX36" s="684"/>
      <c r="AY36" s="685"/>
      <c r="AZ36" s="689">
        <v>702110</v>
      </c>
      <c r="BA36" s="690"/>
      <c r="BB36" s="690"/>
      <c r="BC36" s="690"/>
      <c r="BD36" s="690"/>
      <c r="BE36" s="690"/>
      <c r="BF36" s="691"/>
      <c r="BG36" s="692" t="s">
        <v>315</v>
      </c>
      <c r="BH36" s="693"/>
      <c r="BI36" s="693"/>
      <c r="BJ36" s="693"/>
      <c r="BK36" s="693"/>
      <c r="BL36" s="693"/>
      <c r="BM36" s="693"/>
      <c r="BN36" s="693"/>
      <c r="BO36" s="693"/>
      <c r="BP36" s="693"/>
      <c r="BQ36" s="693"/>
      <c r="BR36" s="693"/>
      <c r="BS36" s="693"/>
      <c r="BT36" s="693"/>
      <c r="BU36" s="694"/>
      <c r="BV36" s="689">
        <v>6393</v>
      </c>
      <c r="BW36" s="690"/>
      <c r="BX36" s="690"/>
      <c r="BY36" s="690"/>
      <c r="BZ36" s="690"/>
      <c r="CA36" s="690"/>
      <c r="CB36" s="691"/>
      <c r="CD36" s="631" t="s">
        <v>316</v>
      </c>
      <c r="CE36" s="632"/>
      <c r="CF36" s="632"/>
      <c r="CG36" s="632"/>
      <c r="CH36" s="632"/>
      <c r="CI36" s="632"/>
      <c r="CJ36" s="632"/>
      <c r="CK36" s="632"/>
      <c r="CL36" s="632"/>
      <c r="CM36" s="632"/>
      <c r="CN36" s="632"/>
      <c r="CO36" s="632"/>
      <c r="CP36" s="632"/>
      <c r="CQ36" s="633"/>
      <c r="CR36" s="634">
        <v>1241296</v>
      </c>
      <c r="CS36" s="635"/>
      <c r="CT36" s="635"/>
      <c r="CU36" s="635"/>
      <c r="CV36" s="635"/>
      <c r="CW36" s="635"/>
      <c r="CX36" s="635"/>
      <c r="CY36" s="636"/>
      <c r="CZ36" s="637">
        <v>24.8</v>
      </c>
      <c r="DA36" s="649"/>
      <c r="DB36" s="649"/>
      <c r="DC36" s="650"/>
      <c r="DD36" s="640">
        <v>870892</v>
      </c>
      <c r="DE36" s="635"/>
      <c r="DF36" s="635"/>
      <c r="DG36" s="635"/>
      <c r="DH36" s="635"/>
      <c r="DI36" s="635"/>
      <c r="DJ36" s="635"/>
      <c r="DK36" s="636"/>
      <c r="DL36" s="640">
        <v>568512</v>
      </c>
      <c r="DM36" s="635"/>
      <c r="DN36" s="635"/>
      <c r="DO36" s="635"/>
      <c r="DP36" s="635"/>
      <c r="DQ36" s="635"/>
      <c r="DR36" s="635"/>
      <c r="DS36" s="635"/>
      <c r="DT36" s="635"/>
      <c r="DU36" s="635"/>
      <c r="DV36" s="636"/>
      <c r="DW36" s="637">
        <v>22.1</v>
      </c>
      <c r="DX36" s="649"/>
      <c r="DY36" s="649"/>
      <c r="DZ36" s="649"/>
      <c r="EA36" s="649"/>
      <c r="EB36" s="649"/>
      <c r="EC36" s="661"/>
    </row>
    <row r="37" spans="2:133" ht="11.25" customHeight="1" x14ac:dyDescent="0.15">
      <c r="B37" s="631" t="s">
        <v>317</v>
      </c>
      <c r="C37" s="632"/>
      <c r="D37" s="632"/>
      <c r="E37" s="632"/>
      <c r="F37" s="632"/>
      <c r="G37" s="632"/>
      <c r="H37" s="632"/>
      <c r="I37" s="632"/>
      <c r="J37" s="632"/>
      <c r="K37" s="632"/>
      <c r="L37" s="632"/>
      <c r="M37" s="632"/>
      <c r="N37" s="632"/>
      <c r="O37" s="632"/>
      <c r="P37" s="632"/>
      <c r="Q37" s="633"/>
      <c r="R37" s="634">
        <v>299715</v>
      </c>
      <c r="S37" s="635"/>
      <c r="T37" s="635"/>
      <c r="U37" s="635"/>
      <c r="V37" s="635"/>
      <c r="W37" s="635"/>
      <c r="X37" s="635"/>
      <c r="Y37" s="636"/>
      <c r="Z37" s="672">
        <v>5.8</v>
      </c>
      <c r="AA37" s="672"/>
      <c r="AB37" s="672"/>
      <c r="AC37" s="672"/>
      <c r="AD37" s="673" t="s">
        <v>122</v>
      </c>
      <c r="AE37" s="673"/>
      <c r="AF37" s="673"/>
      <c r="AG37" s="673"/>
      <c r="AH37" s="673"/>
      <c r="AI37" s="673"/>
      <c r="AJ37" s="673"/>
      <c r="AK37" s="673"/>
      <c r="AL37" s="637" t="s">
        <v>122</v>
      </c>
      <c r="AM37" s="638"/>
      <c r="AN37" s="638"/>
      <c r="AO37" s="674"/>
      <c r="AQ37" s="667" t="s">
        <v>318</v>
      </c>
      <c r="AR37" s="668"/>
      <c r="AS37" s="668"/>
      <c r="AT37" s="668"/>
      <c r="AU37" s="668"/>
      <c r="AV37" s="668"/>
      <c r="AW37" s="668"/>
      <c r="AX37" s="668"/>
      <c r="AY37" s="669"/>
      <c r="AZ37" s="634">
        <v>262649</v>
      </c>
      <c r="BA37" s="635"/>
      <c r="BB37" s="635"/>
      <c r="BC37" s="635"/>
      <c r="BD37" s="647"/>
      <c r="BE37" s="647"/>
      <c r="BF37" s="670"/>
      <c r="BG37" s="631" t="s">
        <v>319</v>
      </c>
      <c r="BH37" s="632"/>
      <c r="BI37" s="632"/>
      <c r="BJ37" s="632"/>
      <c r="BK37" s="632"/>
      <c r="BL37" s="632"/>
      <c r="BM37" s="632"/>
      <c r="BN37" s="632"/>
      <c r="BO37" s="632"/>
      <c r="BP37" s="632"/>
      <c r="BQ37" s="632"/>
      <c r="BR37" s="632"/>
      <c r="BS37" s="632"/>
      <c r="BT37" s="632"/>
      <c r="BU37" s="633"/>
      <c r="BV37" s="634">
        <v>-7712</v>
      </c>
      <c r="BW37" s="635"/>
      <c r="BX37" s="635"/>
      <c r="BY37" s="635"/>
      <c r="BZ37" s="635"/>
      <c r="CA37" s="635"/>
      <c r="CB37" s="671"/>
      <c r="CD37" s="631" t="s">
        <v>320</v>
      </c>
      <c r="CE37" s="632"/>
      <c r="CF37" s="632"/>
      <c r="CG37" s="632"/>
      <c r="CH37" s="632"/>
      <c r="CI37" s="632"/>
      <c r="CJ37" s="632"/>
      <c r="CK37" s="632"/>
      <c r="CL37" s="632"/>
      <c r="CM37" s="632"/>
      <c r="CN37" s="632"/>
      <c r="CO37" s="632"/>
      <c r="CP37" s="632"/>
      <c r="CQ37" s="633"/>
      <c r="CR37" s="634">
        <v>523087</v>
      </c>
      <c r="CS37" s="647"/>
      <c r="CT37" s="647"/>
      <c r="CU37" s="647"/>
      <c r="CV37" s="647"/>
      <c r="CW37" s="647"/>
      <c r="CX37" s="647"/>
      <c r="CY37" s="648"/>
      <c r="CZ37" s="637">
        <v>10.5</v>
      </c>
      <c r="DA37" s="649"/>
      <c r="DB37" s="649"/>
      <c r="DC37" s="650"/>
      <c r="DD37" s="640">
        <v>298087</v>
      </c>
      <c r="DE37" s="647"/>
      <c r="DF37" s="647"/>
      <c r="DG37" s="647"/>
      <c r="DH37" s="647"/>
      <c r="DI37" s="647"/>
      <c r="DJ37" s="647"/>
      <c r="DK37" s="648"/>
      <c r="DL37" s="640">
        <v>251778</v>
      </c>
      <c r="DM37" s="647"/>
      <c r="DN37" s="647"/>
      <c r="DO37" s="647"/>
      <c r="DP37" s="647"/>
      <c r="DQ37" s="647"/>
      <c r="DR37" s="647"/>
      <c r="DS37" s="647"/>
      <c r="DT37" s="647"/>
      <c r="DU37" s="647"/>
      <c r="DV37" s="648"/>
      <c r="DW37" s="637">
        <v>9.8000000000000007</v>
      </c>
      <c r="DX37" s="649"/>
      <c r="DY37" s="649"/>
      <c r="DZ37" s="649"/>
      <c r="EA37" s="649"/>
      <c r="EB37" s="649"/>
      <c r="EC37" s="661"/>
    </row>
    <row r="38" spans="2:133" ht="11.25" customHeight="1" x14ac:dyDescent="0.15">
      <c r="B38" s="631" t="s">
        <v>321</v>
      </c>
      <c r="C38" s="632"/>
      <c r="D38" s="632"/>
      <c r="E38" s="632"/>
      <c r="F38" s="632"/>
      <c r="G38" s="632"/>
      <c r="H38" s="632"/>
      <c r="I38" s="632"/>
      <c r="J38" s="632"/>
      <c r="K38" s="632"/>
      <c r="L38" s="632"/>
      <c r="M38" s="632"/>
      <c r="N38" s="632"/>
      <c r="O38" s="632"/>
      <c r="P38" s="632"/>
      <c r="Q38" s="633"/>
      <c r="R38" s="634">
        <v>212260</v>
      </c>
      <c r="S38" s="635"/>
      <c r="T38" s="635"/>
      <c r="U38" s="635"/>
      <c r="V38" s="635"/>
      <c r="W38" s="635"/>
      <c r="X38" s="635"/>
      <c r="Y38" s="636"/>
      <c r="Z38" s="672">
        <v>4.0999999999999996</v>
      </c>
      <c r="AA38" s="672"/>
      <c r="AB38" s="672"/>
      <c r="AC38" s="672"/>
      <c r="AD38" s="673" t="s">
        <v>122</v>
      </c>
      <c r="AE38" s="673"/>
      <c r="AF38" s="673"/>
      <c r="AG38" s="673"/>
      <c r="AH38" s="673"/>
      <c r="AI38" s="673"/>
      <c r="AJ38" s="673"/>
      <c r="AK38" s="673"/>
      <c r="AL38" s="637" t="s">
        <v>122</v>
      </c>
      <c r="AM38" s="638"/>
      <c r="AN38" s="638"/>
      <c r="AO38" s="674"/>
      <c r="AQ38" s="667" t="s">
        <v>322</v>
      </c>
      <c r="AR38" s="668"/>
      <c r="AS38" s="668"/>
      <c r="AT38" s="668"/>
      <c r="AU38" s="668"/>
      <c r="AV38" s="668"/>
      <c r="AW38" s="668"/>
      <c r="AX38" s="668"/>
      <c r="AY38" s="669"/>
      <c r="AZ38" s="634">
        <v>158772</v>
      </c>
      <c r="BA38" s="635"/>
      <c r="BB38" s="635"/>
      <c r="BC38" s="635"/>
      <c r="BD38" s="647"/>
      <c r="BE38" s="647"/>
      <c r="BF38" s="670"/>
      <c r="BG38" s="631" t="s">
        <v>323</v>
      </c>
      <c r="BH38" s="632"/>
      <c r="BI38" s="632"/>
      <c r="BJ38" s="632"/>
      <c r="BK38" s="632"/>
      <c r="BL38" s="632"/>
      <c r="BM38" s="632"/>
      <c r="BN38" s="632"/>
      <c r="BO38" s="632"/>
      <c r="BP38" s="632"/>
      <c r="BQ38" s="632"/>
      <c r="BR38" s="632"/>
      <c r="BS38" s="632"/>
      <c r="BT38" s="632"/>
      <c r="BU38" s="633"/>
      <c r="BV38" s="634">
        <v>818</v>
      </c>
      <c r="BW38" s="635"/>
      <c r="BX38" s="635"/>
      <c r="BY38" s="635"/>
      <c r="BZ38" s="635"/>
      <c r="CA38" s="635"/>
      <c r="CB38" s="671"/>
      <c r="CD38" s="631" t="s">
        <v>324</v>
      </c>
      <c r="CE38" s="632"/>
      <c r="CF38" s="632"/>
      <c r="CG38" s="632"/>
      <c r="CH38" s="632"/>
      <c r="CI38" s="632"/>
      <c r="CJ38" s="632"/>
      <c r="CK38" s="632"/>
      <c r="CL38" s="632"/>
      <c r="CM38" s="632"/>
      <c r="CN38" s="632"/>
      <c r="CO38" s="632"/>
      <c r="CP38" s="632"/>
      <c r="CQ38" s="633"/>
      <c r="CR38" s="634">
        <v>271722</v>
      </c>
      <c r="CS38" s="635"/>
      <c r="CT38" s="635"/>
      <c r="CU38" s="635"/>
      <c r="CV38" s="635"/>
      <c r="CW38" s="635"/>
      <c r="CX38" s="635"/>
      <c r="CY38" s="636"/>
      <c r="CZ38" s="637">
        <v>5.4</v>
      </c>
      <c r="DA38" s="649"/>
      <c r="DB38" s="649"/>
      <c r="DC38" s="650"/>
      <c r="DD38" s="640">
        <v>64348</v>
      </c>
      <c r="DE38" s="635"/>
      <c r="DF38" s="635"/>
      <c r="DG38" s="635"/>
      <c r="DH38" s="635"/>
      <c r="DI38" s="635"/>
      <c r="DJ38" s="635"/>
      <c r="DK38" s="636"/>
      <c r="DL38" s="640">
        <v>38731</v>
      </c>
      <c r="DM38" s="635"/>
      <c r="DN38" s="635"/>
      <c r="DO38" s="635"/>
      <c r="DP38" s="635"/>
      <c r="DQ38" s="635"/>
      <c r="DR38" s="635"/>
      <c r="DS38" s="635"/>
      <c r="DT38" s="635"/>
      <c r="DU38" s="635"/>
      <c r="DV38" s="636"/>
      <c r="DW38" s="637">
        <v>1.5</v>
      </c>
      <c r="DX38" s="649"/>
      <c r="DY38" s="649"/>
      <c r="DZ38" s="649"/>
      <c r="EA38" s="649"/>
      <c r="EB38" s="649"/>
      <c r="EC38" s="661"/>
    </row>
    <row r="39" spans="2:133" ht="11.25" customHeight="1" x14ac:dyDescent="0.15">
      <c r="B39" s="631" t="s">
        <v>325</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326</v>
      </c>
      <c r="AR39" s="668"/>
      <c r="AS39" s="668"/>
      <c r="AT39" s="668"/>
      <c r="AU39" s="668"/>
      <c r="AV39" s="668"/>
      <c r="AW39" s="668"/>
      <c r="AX39" s="668"/>
      <c r="AY39" s="669"/>
      <c r="AZ39" s="634">
        <v>8967</v>
      </c>
      <c r="BA39" s="635"/>
      <c r="BB39" s="635"/>
      <c r="BC39" s="635"/>
      <c r="BD39" s="647"/>
      <c r="BE39" s="647"/>
      <c r="BF39" s="670"/>
      <c r="BG39" s="631" t="s">
        <v>327</v>
      </c>
      <c r="BH39" s="632"/>
      <c r="BI39" s="632"/>
      <c r="BJ39" s="632"/>
      <c r="BK39" s="632"/>
      <c r="BL39" s="632"/>
      <c r="BM39" s="632"/>
      <c r="BN39" s="632"/>
      <c r="BO39" s="632"/>
      <c r="BP39" s="632"/>
      <c r="BQ39" s="632"/>
      <c r="BR39" s="632"/>
      <c r="BS39" s="632"/>
      <c r="BT39" s="632"/>
      <c r="BU39" s="633"/>
      <c r="BV39" s="634">
        <v>1332</v>
      </c>
      <c r="BW39" s="635"/>
      <c r="BX39" s="635"/>
      <c r="BY39" s="635"/>
      <c r="BZ39" s="635"/>
      <c r="CA39" s="635"/>
      <c r="CB39" s="671"/>
      <c r="CD39" s="631" t="s">
        <v>328</v>
      </c>
      <c r="CE39" s="632"/>
      <c r="CF39" s="632"/>
      <c r="CG39" s="632"/>
      <c r="CH39" s="632"/>
      <c r="CI39" s="632"/>
      <c r="CJ39" s="632"/>
      <c r="CK39" s="632"/>
      <c r="CL39" s="632"/>
      <c r="CM39" s="632"/>
      <c r="CN39" s="632"/>
      <c r="CO39" s="632"/>
      <c r="CP39" s="632"/>
      <c r="CQ39" s="633"/>
      <c r="CR39" s="634">
        <v>509420</v>
      </c>
      <c r="CS39" s="647"/>
      <c r="CT39" s="647"/>
      <c r="CU39" s="647"/>
      <c r="CV39" s="647"/>
      <c r="CW39" s="647"/>
      <c r="CX39" s="647"/>
      <c r="CY39" s="648"/>
      <c r="CZ39" s="637">
        <v>10.199999999999999</v>
      </c>
      <c r="DA39" s="649"/>
      <c r="DB39" s="649"/>
      <c r="DC39" s="650"/>
      <c r="DD39" s="640">
        <v>452221</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15">
      <c r="B40" s="631" t="s">
        <v>329</v>
      </c>
      <c r="C40" s="632"/>
      <c r="D40" s="632"/>
      <c r="E40" s="632"/>
      <c r="F40" s="632"/>
      <c r="G40" s="632"/>
      <c r="H40" s="632"/>
      <c r="I40" s="632"/>
      <c r="J40" s="632"/>
      <c r="K40" s="632"/>
      <c r="L40" s="632"/>
      <c r="M40" s="632"/>
      <c r="N40" s="632"/>
      <c r="O40" s="632"/>
      <c r="P40" s="632"/>
      <c r="Q40" s="633"/>
      <c r="R40" s="634">
        <v>5460</v>
      </c>
      <c r="S40" s="635"/>
      <c r="T40" s="635"/>
      <c r="U40" s="635"/>
      <c r="V40" s="635"/>
      <c r="W40" s="635"/>
      <c r="X40" s="635"/>
      <c r="Y40" s="636"/>
      <c r="Z40" s="672">
        <v>0.1</v>
      </c>
      <c r="AA40" s="672"/>
      <c r="AB40" s="672"/>
      <c r="AC40" s="672"/>
      <c r="AD40" s="673" t="s">
        <v>122</v>
      </c>
      <c r="AE40" s="673"/>
      <c r="AF40" s="673"/>
      <c r="AG40" s="673"/>
      <c r="AH40" s="673"/>
      <c r="AI40" s="673"/>
      <c r="AJ40" s="673"/>
      <c r="AK40" s="673"/>
      <c r="AL40" s="637" t="s">
        <v>122</v>
      </c>
      <c r="AM40" s="638"/>
      <c r="AN40" s="638"/>
      <c r="AO40" s="674"/>
      <c r="AQ40" s="667" t="s">
        <v>330</v>
      </c>
      <c r="AR40" s="668"/>
      <c r="AS40" s="668"/>
      <c r="AT40" s="668"/>
      <c r="AU40" s="668"/>
      <c r="AV40" s="668"/>
      <c r="AW40" s="668"/>
      <c r="AX40" s="668"/>
      <c r="AY40" s="669"/>
      <c r="AZ40" s="634" t="s">
        <v>122</v>
      </c>
      <c r="BA40" s="635"/>
      <c r="BB40" s="635"/>
      <c r="BC40" s="635"/>
      <c r="BD40" s="647"/>
      <c r="BE40" s="647"/>
      <c r="BF40" s="670"/>
      <c r="BG40" s="675" t="s">
        <v>331</v>
      </c>
      <c r="BH40" s="676"/>
      <c r="BI40" s="676"/>
      <c r="BJ40" s="676"/>
      <c r="BK40" s="676"/>
      <c r="BL40" s="205"/>
      <c r="BM40" s="632" t="s">
        <v>332</v>
      </c>
      <c r="BN40" s="632"/>
      <c r="BO40" s="632"/>
      <c r="BP40" s="632"/>
      <c r="BQ40" s="632"/>
      <c r="BR40" s="632"/>
      <c r="BS40" s="632"/>
      <c r="BT40" s="632"/>
      <c r="BU40" s="633"/>
      <c r="BV40" s="634">
        <v>104</v>
      </c>
      <c r="BW40" s="635"/>
      <c r="BX40" s="635"/>
      <c r="BY40" s="635"/>
      <c r="BZ40" s="635"/>
      <c r="CA40" s="635"/>
      <c r="CB40" s="671"/>
      <c r="CD40" s="631" t="s">
        <v>333</v>
      </c>
      <c r="CE40" s="632"/>
      <c r="CF40" s="632"/>
      <c r="CG40" s="632"/>
      <c r="CH40" s="632"/>
      <c r="CI40" s="632"/>
      <c r="CJ40" s="632"/>
      <c r="CK40" s="632"/>
      <c r="CL40" s="632"/>
      <c r="CM40" s="632"/>
      <c r="CN40" s="632"/>
      <c r="CO40" s="632"/>
      <c r="CP40" s="632"/>
      <c r="CQ40" s="633"/>
      <c r="CR40" s="634">
        <v>15500</v>
      </c>
      <c r="CS40" s="635"/>
      <c r="CT40" s="635"/>
      <c r="CU40" s="635"/>
      <c r="CV40" s="635"/>
      <c r="CW40" s="635"/>
      <c r="CX40" s="635"/>
      <c r="CY40" s="636"/>
      <c r="CZ40" s="637">
        <v>0.3</v>
      </c>
      <c r="DA40" s="649"/>
      <c r="DB40" s="649"/>
      <c r="DC40" s="650"/>
      <c r="DD40" s="640" t="s">
        <v>122</v>
      </c>
      <c r="DE40" s="635"/>
      <c r="DF40" s="635"/>
      <c r="DG40" s="635"/>
      <c r="DH40" s="635"/>
      <c r="DI40" s="635"/>
      <c r="DJ40" s="635"/>
      <c r="DK40" s="636"/>
      <c r="DL40" s="640" t="s">
        <v>122</v>
      </c>
      <c r="DM40" s="635"/>
      <c r="DN40" s="635"/>
      <c r="DO40" s="635"/>
      <c r="DP40" s="635"/>
      <c r="DQ40" s="635"/>
      <c r="DR40" s="635"/>
      <c r="DS40" s="635"/>
      <c r="DT40" s="635"/>
      <c r="DU40" s="635"/>
      <c r="DV40" s="636"/>
      <c r="DW40" s="637" t="s">
        <v>122</v>
      </c>
      <c r="DX40" s="649"/>
      <c r="DY40" s="649"/>
      <c r="DZ40" s="649"/>
      <c r="EA40" s="649"/>
      <c r="EB40" s="649"/>
      <c r="EC40" s="661"/>
    </row>
    <row r="41" spans="2:133" ht="11.25" customHeight="1" x14ac:dyDescent="0.15">
      <c r="B41" s="615" t="s">
        <v>334</v>
      </c>
      <c r="C41" s="616"/>
      <c r="D41" s="616"/>
      <c r="E41" s="616"/>
      <c r="F41" s="616"/>
      <c r="G41" s="616"/>
      <c r="H41" s="616"/>
      <c r="I41" s="616"/>
      <c r="J41" s="616"/>
      <c r="K41" s="616"/>
      <c r="L41" s="616"/>
      <c r="M41" s="616"/>
      <c r="N41" s="616"/>
      <c r="O41" s="616"/>
      <c r="P41" s="616"/>
      <c r="Q41" s="617"/>
      <c r="R41" s="618">
        <v>5184098</v>
      </c>
      <c r="S41" s="659"/>
      <c r="T41" s="659"/>
      <c r="U41" s="659"/>
      <c r="V41" s="659"/>
      <c r="W41" s="659"/>
      <c r="X41" s="659"/>
      <c r="Y41" s="662"/>
      <c r="Z41" s="663">
        <v>100</v>
      </c>
      <c r="AA41" s="663"/>
      <c r="AB41" s="663"/>
      <c r="AC41" s="663"/>
      <c r="AD41" s="664">
        <v>2571518</v>
      </c>
      <c r="AE41" s="664"/>
      <c r="AF41" s="664"/>
      <c r="AG41" s="664"/>
      <c r="AH41" s="664"/>
      <c r="AI41" s="664"/>
      <c r="AJ41" s="664"/>
      <c r="AK41" s="664"/>
      <c r="AL41" s="621">
        <v>100</v>
      </c>
      <c r="AM41" s="665"/>
      <c r="AN41" s="665"/>
      <c r="AO41" s="666"/>
      <c r="AQ41" s="667" t="s">
        <v>335</v>
      </c>
      <c r="AR41" s="668"/>
      <c r="AS41" s="668"/>
      <c r="AT41" s="668"/>
      <c r="AU41" s="668"/>
      <c r="AV41" s="668"/>
      <c r="AW41" s="668"/>
      <c r="AX41" s="668"/>
      <c r="AY41" s="669"/>
      <c r="AZ41" s="634">
        <v>84024</v>
      </c>
      <c r="BA41" s="635"/>
      <c r="BB41" s="635"/>
      <c r="BC41" s="635"/>
      <c r="BD41" s="647"/>
      <c r="BE41" s="647"/>
      <c r="BF41" s="670"/>
      <c r="BG41" s="675"/>
      <c r="BH41" s="676"/>
      <c r="BI41" s="676"/>
      <c r="BJ41" s="676"/>
      <c r="BK41" s="676"/>
      <c r="BL41" s="205"/>
      <c r="BM41" s="632" t="s">
        <v>336</v>
      </c>
      <c r="BN41" s="632"/>
      <c r="BO41" s="632"/>
      <c r="BP41" s="632"/>
      <c r="BQ41" s="632"/>
      <c r="BR41" s="632"/>
      <c r="BS41" s="632"/>
      <c r="BT41" s="632"/>
      <c r="BU41" s="633"/>
      <c r="BV41" s="634">
        <v>3</v>
      </c>
      <c r="BW41" s="635"/>
      <c r="BX41" s="635"/>
      <c r="BY41" s="635"/>
      <c r="BZ41" s="635"/>
      <c r="CA41" s="635"/>
      <c r="CB41" s="671"/>
      <c r="CD41" s="631" t="s">
        <v>337</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15">
      <c r="AQ42" s="679" t="s">
        <v>338</v>
      </c>
      <c r="AR42" s="680"/>
      <c r="AS42" s="680"/>
      <c r="AT42" s="680"/>
      <c r="AU42" s="680"/>
      <c r="AV42" s="680"/>
      <c r="AW42" s="680"/>
      <c r="AX42" s="680"/>
      <c r="AY42" s="681"/>
      <c r="AZ42" s="618">
        <v>187698</v>
      </c>
      <c r="BA42" s="659"/>
      <c r="BB42" s="659"/>
      <c r="BC42" s="659"/>
      <c r="BD42" s="619"/>
      <c r="BE42" s="619"/>
      <c r="BF42" s="682"/>
      <c r="BG42" s="677"/>
      <c r="BH42" s="678"/>
      <c r="BI42" s="678"/>
      <c r="BJ42" s="678"/>
      <c r="BK42" s="678"/>
      <c r="BL42" s="206"/>
      <c r="BM42" s="616" t="s">
        <v>339</v>
      </c>
      <c r="BN42" s="616"/>
      <c r="BO42" s="616"/>
      <c r="BP42" s="616"/>
      <c r="BQ42" s="616"/>
      <c r="BR42" s="616"/>
      <c r="BS42" s="616"/>
      <c r="BT42" s="616"/>
      <c r="BU42" s="617"/>
      <c r="BV42" s="618">
        <v>355</v>
      </c>
      <c r="BW42" s="659"/>
      <c r="BX42" s="659"/>
      <c r="BY42" s="659"/>
      <c r="BZ42" s="659"/>
      <c r="CA42" s="659"/>
      <c r="CB42" s="660"/>
      <c r="CD42" s="631" t="s">
        <v>340</v>
      </c>
      <c r="CE42" s="632"/>
      <c r="CF42" s="632"/>
      <c r="CG42" s="632"/>
      <c r="CH42" s="632"/>
      <c r="CI42" s="632"/>
      <c r="CJ42" s="632"/>
      <c r="CK42" s="632"/>
      <c r="CL42" s="632"/>
      <c r="CM42" s="632"/>
      <c r="CN42" s="632"/>
      <c r="CO42" s="632"/>
      <c r="CP42" s="632"/>
      <c r="CQ42" s="633"/>
      <c r="CR42" s="634">
        <v>465723</v>
      </c>
      <c r="CS42" s="647"/>
      <c r="CT42" s="647"/>
      <c r="CU42" s="647"/>
      <c r="CV42" s="647"/>
      <c r="CW42" s="647"/>
      <c r="CX42" s="647"/>
      <c r="CY42" s="648"/>
      <c r="CZ42" s="637">
        <v>9.3000000000000007</v>
      </c>
      <c r="DA42" s="649"/>
      <c r="DB42" s="649"/>
      <c r="DC42" s="650"/>
      <c r="DD42" s="640">
        <v>103353</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15">
      <c r="B43" s="196" t="s">
        <v>341</v>
      </c>
      <c r="CD43" s="631" t="s">
        <v>342</v>
      </c>
      <c r="CE43" s="632"/>
      <c r="CF43" s="632"/>
      <c r="CG43" s="632"/>
      <c r="CH43" s="632"/>
      <c r="CI43" s="632"/>
      <c r="CJ43" s="632"/>
      <c r="CK43" s="632"/>
      <c r="CL43" s="632"/>
      <c r="CM43" s="632"/>
      <c r="CN43" s="632"/>
      <c r="CO43" s="632"/>
      <c r="CP43" s="632"/>
      <c r="CQ43" s="633"/>
      <c r="CR43" s="634">
        <v>11300</v>
      </c>
      <c r="CS43" s="647"/>
      <c r="CT43" s="647"/>
      <c r="CU43" s="647"/>
      <c r="CV43" s="647"/>
      <c r="CW43" s="647"/>
      <c r="CX43" s="647"/>
      <c r="CY43" s="648"/>
      <c r="CZ43" s="637">
        <v>0.2</v>
      </c>
      <c r="DA43" s="649"/>
      <c r="DB43" s="649"/>
      <c r="DC43" s="650"/>
      <c r="DD43" s="640">
        <v>7900</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15">
      <c r="B44" s="651" t="s">
        <v>343</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291</v>
      </c>
      <c r="CE44" s="654"/>
      <c r="CF44" s="631" t="s">
        <v>344</v>
      </c>
      <c r="CG44" s="632"/>
      <c r="CH44" s="632"/>
      <c r="CI44" s="632"/>
      <c r="CJ44" s="632"/>
      <c r="CK44" s="632"/>
      <c r="CL44" s="632"/>
      <c r="CM44" s="632"/>
      <c r="CN44" s="632"/>
      <c r="CO44" s="632"/>
      <c r="CP44" s="632"/>
      <c r="CQ44" s="633"/>
      <c r="CR44" s="634">
        <v>465723</v>
      </c>
      <c r="CS44" s="635"/>
      <c r="CT44" s="635"/>
      <c r="CU44" s="635"/>
      <c r="CV44" s="635"/>
      <c r="CW44" s="635"/>
      <c r="CX44" s="635"/>
      <c r="CY44" s="636"/>
      <c r="CZ44" s="637">
        <v>9.3000000000000007</v>
      </c>
      <c r="DA44" s="638"/>
      <c r="DB44" s="638"/>
      <c r="DC44" s="639"/>
      <c r="DD44" s="640">
        <v>103353</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15">
      <c r="B45" s="651" t="s">
        <v>345</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346</v>
      </c>
      <c r="CG45" s="632"/>
      <c r="CH45" s="632"/>
      <c r="CI45" s="632"/>
      <c r="CJ45" s="632"/>
      <c r="CK45" s="632"/>
      <c r="CL45" s="632"/>
      <c r="CM45" s="632"/>
      <c r="CN45" s="632"/>
      <c r="CO45" s="632"/>
      <c r="CP45" s="632"/>
      <c r="CQ45" s="633"/>
      <c r="CR45" s="634">
        <v>218522</v>
      </c>
      <c r="CS45" s="647"/>
      <c r="CT45" s="647"/>
      <c r="CU45" s="647"/>
      <c r="CV45" s="647"/>
      <c r="CW45" s="647"/>
      <c r="CX45" s="647"/>
      <c r="CY45" s="648"/>
      <c r="CZ45" s="637">
        <v>4.4000000000000004</v>
      </c>
      <c r="DA45" s="649"/>
      <c r="DB45" s="649"/>
      <c r="DC45" s="650"/>
      <c r="DD45" s="640">
        <v>25529</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15">
      <c r="B46" s="207"/>
      <c r="CD46" s="655"/>
      <c r="CE46" s="656"/>
      <c r="CF46" s="631" t="s">
        <v>347</v>
      </c>
      <c r="CG46" s="632"/>
      <c r="CH46" s="632"/>
      <c r="CI46" s="632"/>
      <c r="CJ46" s="632"/>
      <c r="CK46" s="632"/>
      <c r="CL46" s="632"/>
      <c r="CM46" s="632"/>
      <c r="CN46" s="632"/>
      <c r="CO46" s="632"/>
      <c r="CP46" s="632"/>
      <c r="CQ46" s="633"/>
      <c r="CR46" s="634">
        <v>225895</v>
      </c>
      <c r="CS46" s="635"/>
      <c r="CT46" s="635"/>
      <c r="CU46" s="635"/>
      <c r="CV46" s="635"/>
      <c r="CW46" s="635"/>
      <c r="CX46" s="635"/>
      <c r="CY46" s="636"/>
      <c r="CZ46" s="637">
        <v>4.5</v>
      </c>
      <c r="DA46" s="638"/>
      <c r="DB46" s="638"/>
      <c r="DC46" s="639"/>
      <c r="DD46" s="640">
        <v>63818</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15">
      <c r="B47" s="207"/>
      <c r="CD47" s="655"/>
      <c r="CE47" s="656"/>
      <c r="CF47" s="631" t="s">
        <v>348</v>
      </c>
      <c r="CG47" s="632"/>
      <c r="CH47" s="632"/>
      <c r="CI47" s="632"/>
      <c r="CJ47" s="632"/>
      <c r="CK47" s="632"/>
      <c r="CL47" s="632"/>
      <c r="CM47" s="632"/>
      <c r="CN47" s="632"/>
      <c r="CO47" s="632"/>
      <c r="CP47" s="632"/>
      <c r="CQ47" s="633"/>
      <c r="CR47" s="634" t="s">
        <v>122</v>
      </c>
      <c r="CS47" s="647"/>
      <c r="CT47" s="647"/>
      <c r="CU47" s="647"/>
      <c r="CV47" s="647"/>
      <c r="CW47" s="647"/>
      <c r="CX47" s="647"/>
      <c r="CY47" s="648"/>
      <c r="CZ47" s="637" t="s">
        <v>122</v>
      </c>
      <c r="DA47" s="649"/>
      <c r="DB47" s="649"/>
      <c r="DC47" s="650"/>
      <c r="DD47" s="640" t="s">
        <v>122</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x14ac:dyDescent="0.15">
      <c r="B48" s="207"/>
      <c r="CD48" s="657"/>
      <c r="CE48" s="658"/>
      <c r="CF48" s="631" t="s">
        <v>349</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15">
      <c r="B49" s="207"/>
      <c r="CD49" s="615" t="s">
        <v>350</v>
      </c>
      <c r="CE49" s="616"/>
      <c r="CF49" s="616"/>
      <c r="CG49" s="616"/>
      <c r="CH49" s="616"/>
      <c r="CI49" s="616"/>
      <c r="CJ49" s="616"/>
      <c r="CK49" s="616"/>
      <c r="CL49" s="616"/>
      <c r="CM49" s="616"/>
      <c r="CN49" s="616"/>
      <c r="CO49" s="616"/>
      <c r="CP49" s="616"/>
      <c r="CQ49" s="617"/>
      <c r="CR49" s="618">
        <v>5004757</v>
      </c>
      <c r="CS49" s="619"/>
      <c r="CT49" s="619"/>
      <c r="CU49" s="619"/>
      <c r="CV49" s="619"/>
      <c r="CW49" s="619"/>
      <c r="CX49" s="619"/>
      <c r="CY49" s="620"/>
      <c r="CZ49" s="621">
        <v>100</v>
      </c>
      <c r="DA49" s="622"/>
      <c r="DB49" s="622"/>
      <c r="DC49" s="623"/>
      <c r="DD49" s="624">
        <v>3264439</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z30a7H1N7dh7I0nI8YfFgKS+WzFw6d9o+EbxjjgQqgeazptFjjJKn0W2opOTwyet7huYDAue8+bpW53SPuda/Q==" saltValue="dwj/iIGBmeRklL/5sz+rY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1103" t="s">
        <v>351</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352</v>
      </c>
      <c r="DK2" s="1105"/>
      <c r="DL2" s="1105"/>
      <c r="DM2" s="1105"/>
      <c r="DN2" s="1105"/>
      <c r="DO2" s="1106"/>
      <c r="DP2" s="210"/>
      <c r="DQ2" s="1104" t="s">
        <v>353</v>
      </c>
      <c r="DR2" s="1105"/>
      <c r="DS2" s="1105"/>
      <c r="DT2" s="1105"/>
      <c r="DU2" s="1105"/>
      <c r="DV2" s="1105"/>
      <c r="DW2" s="1105"/>
      <c r="DX2" s="1105"/>
      <c r="DY2" s="1105"/>
      <c r="DZ2" s="1106"/>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
      <c r="A4" s="1072" t="s">
        <v>354</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355</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6"/>
    </row>
    <row r="5" spans="1:131" s="217" customFormat="1" ht="26.25" customHeight="1" x14ac:dyDescent="0.15">
      <c r="A5" s="1008" t="s">
        <v>356</v>
      </c>
      <c r="B5" s="1009"/>
      <c r="C5" s="1009"/>
      <c r="D5" s="1009"/>
      <c r="E5" s="1009"/>
      <c r="F5" s="1009"/>
      <c r="G5" s="1009"/>
      <c r="H5" s="1009"/>
      <c r="I5" s="1009"/>
      <c r="J5" s="1009"/>
      <c r="K5" s="1009"/>
      <c r="L5" s="1009"/>
      <c r="M5" s="1009"/>
      <c r="N5" s="1009"/>
      <c r="O5" s="1009"/>
      <c r="P5" s="1010"/>
      <c r="Q5" s="1014" t="s">
        <v>357</v>
      </c>
      <c r="R5" s="1015"/>
      <c r="S5" s="1015"/>
      <c r="T5" s="1015"/>
      <c r="U5" s="1016"/>
      <c r="V5" s="1014" t="s">
        <v>358</v>
      </c>
      <c r="W5" s="1015"/>
      <c r="X5" s="1015"/>
      <c r="Y5" s="1015"/>
      <c r="Z5" s="1016"/>
      <c r="AA5" s="1014" t="s">
        <v>359</v>
      </c>
      <c r="AB5" s="1015"/>
      <c r="AC5" s="1015"/>
      <c r="AD5" s="1015"/>
      <c r="AE5" s="1015"/>
      <c r="AF5" s="1107" t="s">
        <v>360</v>
      </c>
      <c r="AG5" s="1015"/>
      <c r="AH5" s="1015"/>
      <c r="AI5" s="1015"/>
      <c r="AJ5" s="1028"/>
      <c r="AK5" s="1015" t="s">
        <v>361</v>
      </c>
      <c r="AL5" s="1015"/>
      <c r="AM5" s="1015"/>
      <c r="AN5" s="1015"/>
      <c r="AO5" s="1016"/>
      <c r="AP5" s="1014" t="s">
        <v>362</v>
      </c>
      <c r="AQ5" s="1015"/>
      <c r="AR5" s="1015"/>
      <c r="AS5" s="1015"/>
      <c r="AT5" s="1016"/>
      <c r="AU5" s="1014" t="s">
        <v>363</v>
      </c>
      <c r="AV5" s="1015"/>
      <c r="AW5" s="1015"/>
      <c r="AX5" s="1015"/>
      <c r="AY5" s="1028"/>
      <c r="AZ5" s="214"/>
      <c r="BA5" s="214"/>
      <c r="BB5" s="214"/>
      <c r="BC5" s="214"/>
      <c r="BD5" s="214"/>
      <c r="BE5" s="215"/>
      <c r="BF5" s="215"/>
      <c r="BG5" s="215"/>
      <c r="BH5" s="215"/>
      <c r="BI5" s="215"/>
      <c r="BJ5" s="215"/>
      <c r="BK5" s="215"/>
      <c r="BL5" s="215"/>
      <c r="BM5" s="215"/>
      <c r="BN5" s="215"/>
      <c r="BO5" s="215"/>
      <c r="BP5" s="215"/>
      <c r="BQ5" s="1008" t="s">
        <v>364</v>
      </c>
      <c r="BR5" s="1009"/>
      <c r="BS5" s="1009"/>
      <c r="BT5" s="1009"/>
      <c r="BU5" s="1009"/>
      <c r="BV5" s="1009"/>
      <c r="BW5" s="1009"/>
      <c r="BX5" s="1009"/>
      <c r="BY5" s="1009"/>
      <c r="BZ5" s="1009"/>
      <c r="CA5" s="1009"/>
      <c r="CB5" s="1009"/>
      <c r="CC5" s="1009"/>
      <c r="CD5" s="1009"/>
      <c r="CE5" s="1009"/>
      <c r="CF5" s="1009"/>
      <c r="CG5" s="1010"/>
      <c r="CH5" s="1014" t="s">
        <v>365</v>
      </c>
      <c r="CI5" s="1015"/>
      <c r="CJ5" s="1015"/>
      <c r="CK5" s="1015"/>
      <c r="CL5" s="1016"/>
      <c r="CM5" s="1014" t="s">
        <v>366</v>
      </c>
      <c r="CN5" s="1015"/>
      <c r="CO5" s="1015"/>
      <c r="CP5" s="1015"/>
      <c r="CQ5" s="1016"/>
      <c r="CR5" s="1014" t="s">
        <v>367</v>
      </c>
      <c r="CS5" s="1015"/>
      <c r="CT5" s="1015"/>
      <c r="CU5" s="1015"/>
      <c r="CV5" s="1016"/>
      <c r="CW5" s="1014" t="s">
        <v>368</v>
      </c>
      <c r="CX5" s="1015"/>
      <c r="CY5" s="1015"/>
      <c r="CZ5" s="1015"/>
      <c r="DA5" s="1016"/>
      <c r="DB5" s="1014" t="s">
        <v>369</v>
      </c>
      <c r="DC5" s="1015"/>
      <c r="DD5" s="1015"/>
      <c r="DE5" s="1015"/>
      <c r="DF5" s="1016"/>
      <c r="DG5" s="1097" t="s">
        <v>370</v>
      </c>
      <c r="DH5" s="1098"/>
      <c r="DI5" s="1098"/>
      <c r="DJ5" s="1098"/>
      <c r="DK5" s="1099"/>
      <c r="DL5" s="1097" t="s">
        <v>371</v>
      </c>
      <c r="DM5" s="1098"/>
      <c r="DN5" s="1098"/>
      <c r="DO5" s="1098"/>
      <c r="DP5" s="1099"/>
      <c r="DQ5" s="1014" t="s">
        <v>372</v>
      </c>
      <c r="DR5" s="1015"/>
      <c r="DS5" s="1015"/>
      <c r="DT5" s="1015"/>
      <c r="DU5" s="1016"/>
      <c r="DV5" s="1014" t="s">
        <v>363</v>
      </c>
      <c r="DW5" s="1015"/>
      <c r="DX5" s="1015"/>
      <c r="DY5" s="1015"/>
      <c r="DZ5" s="1028"/>
      <c r="EA5" s="216"/>
    </row>
    <row r="6" spans="1:131" s="217" customFormat="1" ht="26.25" customHeight="1" thickBot="1" x14ac:dyDescent="0.2">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6"/>
    </row>
    <row r="7" spans="1:131" s="217" customFormat="1" ht="26.25" customHeight="1" thickTop="1" x14ac:dyDescent="0.15">
      <c r="A7" s="218">
        <v>1</v>
      </c>
      <c r="B7" s="1060" t="s">
        <v>373</v>
      </c>
      <c r="C7" s="1061"/>
      <c r="D7" s="1061"/>
      <c r="E7" s="1061"/>
      <c r="F7" s="1061"/>
      <c r="G7" s="1061"/>
      <c r="H7" s="1061"/>
      <c r="I7" s="1061"/>
      <c r="J7" s="1061"/>
      <c r="K7" s="1061"/>
      <c r="L7" s="1061"/>
      <c r="M7" s="1061"/>
      <c r="N7" s="1061"/>
      <c r="O7" s="1061"/>
      <c r="P7" s="1062"/>
      <c r="Q7" s="1115">
        <v>5184</v>
      </c>
      <c r="R7" s="1116"/>
      <c r="S7" s="1116"/>
      <c r="T7" s="1116"/>
      <c r="U7" s="1116"/>
      <c r="V7" s="1116">
        <v>5005</v>
      </c>
      <c r="W7" s="1116"/>
      <c r="X7" s="1116"/>
      <c r="Y7" s="1116"/>
      <c r="Z7" s="1116"/>
      <c r="AA7" s="1116">
        <v>179</v>
      </c>
      <c r="AB7" s="1116"/>
      <c r="AC7" s="1116"/>
      <c r="AD7" s="1116"/>
      <c r="AE7" s="1117"/>
      <c r="AF7" s="1118">
        <v>179</v>
      </c>
      <c r="AG7" s="1119"/>
      <c r="AH7" s="1119"/>
      <c r="AI7" s="1119"/>
      <c r="AJ7" s="1120"/>
      <c r="AK7" s="1121">
        <v>557</v>
      </c>
      <c r="AL7" s="1122"/>
      <c r="AM7" s="1122"/>
      <c r="AN7" s="1122"/>
      <c r="AO7" s="1122"/>
      <c r="AP7" s="1122">
        <v>3874</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8">
        <v>1</v>
      </c>
      <c r="BR7" s="219"/>
      <c r="BS7" s="1112"/>
      <c r="BT7" s="1113"/>
      <c r="BU7" s="1113"/>
      <c r="BV7" s="1113"/>
      <c r="BW7" s="1113"/>
      <c r="BX7" s="1113"/>
      <c r="BY7" s="1113"/>
      <c r="BZ7" s="1113"/>
      <c r="CA7" s="1113"/>
      <c r="CB7" s="1113"/>
      <c r="CC7" s="1113"/>
      <c r="CD7" s="1113"/>
      <c r="CE7" s="1113"/>
      <c r="CF7" s="1113"/>
      <c r="CG7" s="1125"/>
      <c r="CH7" s="1109"/>
      <c r="CI7" s="1110"/>
      <c r="CJ7" s="1110"/>
      <c r="CK7" s="1110"/>
      <c r="CL7" s="1111"/>
      <c r="CM7" s="1109"/>
      <c r="CN7" s="1110"/>
      <c r="CO7" s="1110"/>
      <c r="CP7" s="1110"/>
      <c r="CQ7" s="1111"/>
      <c r="CR7" s="1109"/>
      <c r="CS7" s="1110"/>
      <c r="CT7" s="1110"/>
      <c r="CU7" s="1110"/>
      <c r="CV7" s="1111"/>
      <c r="CW7" s="1109"/>
      <c r="CX7" s="1110"/>
      <c r="CY7" s="1110"/>
      <c r="CZ7" s="1110"/>
      <c r="DA7" s="1111"/>
      <c r="DB7" s="1109"/>
      <c r="DC7" s="1110"/>
      <c r="DD7" s="1110"/>
      <c r="DE7" s="1110"/>
      <c r="DF7" s="1111"/>
      <c r="DG7" s="1109"/>
      <c r="DH7" s="1110"/>
      <c r="DI7" s="1110"/>
      <c r="DJ7" s="1110"/>
      <c r="DK7" s="1111"/>
      <c r="DL7" s="1109"/>
      <c r="DM7" s="1110"/>
      <c r="DN7" s="1110"/>
      <c r="DO7" s="1110"/>
      <c r="DP7" s="1111"/>
      <c r="DQ7" s="1109"/>
      <c r="DR7" s="1110"/>
      <c r="DS7" s="1110"/>
      <c r="DT7" s="1110"/>
      <c r="DU7" s="1111"/>
      <c r="DV7" s="1112"/>
      <c r="DW7" s="1113"/>
      <c r="DX7" s="1113"/>
      <c r="DY7" s="1113"/>
      <c r="DZ7" s="1114"/>
      <c r="EA7" s="216"/>
    </row>
    <row r="8" spans="1:131" s="217" customFormat="1" ht="26.25" customHeight="1" x14ac:dyDescent="0.15">
      <c r="A8" s="220">
        <v>2</v>
      </c>
      <c r="B8" s="1043"/>
      <c r="C8" s="1044"/>
      <c r="D8" s="1044"/>
      <c r="E8" s="1044"/>
      <c r="F8" s="1044"/>
      <c r="G8" s="1044"/>
      <c r="H8" s="1044"/>
      <c r="I8" s="1044"/>
      <c r="J8" s="1044"/>
      <c r="K8" s="1044"/>
      <c r="L8" s="1044"/>
      <c r="M8" s="1044"/>
      <c r="N8" s="1044"/>
      <c r="O8" s="1044"/>
      <c r="P8" s="1045"/>
      <c r="Q8" s="1051"/>
      <c r="R8" s="1052"/>
      <c r="S8" s="1052"/>
      <c r="T8" s="1052"/>
      <c r="U8" s="1052"/>
      <c r="V8" s="1052"/>
      <c r="W8" s="1052"/>
      <c r="X8" s="1052"/>
      <c r="Y8" s="1052"/>
      <c r="Z8" s="1052"/>
      <c r="AA8" s="1052"/>
      <c r="AB8" s="1052"/>
      <c r="AC8" s="1052"/>
      <c r="AD8" s="1052"/>
      <c r="AE8" s="1053"/>
      <c r="AF8" s="1048"/>
      <c r="AG8" s="1049"/>
      <c r="AH8" s="1049"/>
      <c r="AI8" s="1049"/>
      <c r="AJ8" s="1050"/>
      <c r="AK8" s="1093"/>
      <c r="AL8" s="1094"/>
      <c r="AM8" s="1094"/>
      <c r="AN8" s="1094"/>
      <c r="AO8" s="1094"/>
      <c r="AP8" s="1094"/>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0">
        <v>2</v>
      </c>
      <c r="BR8" s="221"/>
      <c r="BS8" s="1005"/>
      <c r="BT8" s="1006"/>
      <c r="BU8" s="1006"/>
      <c r="BV8" s="1006"/>
      <c r="BW8" s="1006"/>
      <c r="BX8" s="1006"/>
      <c r="BY8" s="1006"/>
      <c r="BZ8" s="1006"/>
      <c r="CA8" s="1006"/>
      <c r="CB8" s="1006"/>
      <c r="CC8" s="1006"/>
      <c r="CD8" s="1006"/>
      <c r="CE8" s="1006"/>
      <c r="CF8" s="1006"/>
      <c r="CG8" s="1027"/>
      <c r="CH8" s="1002"/>
      <c r="CI8" s="1003"/>
      <c r="CJ8" s="1003"/>
      <c r="CK8" s="1003"/>
      <c r="CL8" s="1004"/>
      <c r="CM8" s="1002"/>
      <c r="CN8" s="1003"/>
      <c r="CO8" s="1003"/>
      <c r="CP8" s="1003"/>
      <c r="CQ8" s="1004"/>
      <c r="CR8" s="1002"/>
      <c r="CS8" s="1003"/>
      <c r="CT8" s="1003"/>
      <c r="CU8" s="1003"/>
      <c r="CV8" s="1004"/>
      <c r="CW8" s="1002"/>
      <c r="CX8" s="1003"/>
      <c r="CY8" s="1003"/>
      <c r="CZ8" s="1003"/>
      <c r="DA8" s="1004"/>
      <c r="DB8" s="1002"/>
      <c r="DC8" s="1003"/>
      <c r="DD8" s="1003"/>
      <c r="DE8" s="1003"/>
      <c r="DF8" s="1004"/>
      <c r="DG8" s="1002"/>
      <c r="DH8" s="1003"/>
      <c r="DI8" s="1003"/>
      <c r="DJ8" s="1003"/>
      <c r="DK8" s="1004"/>
      <c r="DL8" s="1002"/>
      <c r="DM8" s="1003"/>
      <c r="DN8" s="1003"/>
      <c r="DO8" s="1003"/>
      <c r="DP8" s="1004"/>
      <c r="DQ8" s="1002"/>
      <c r="DR8" s="1003"/>
      <c r="DS8" s="1003"/>
      <c r="DT8" s="1003"/>
      <c r="DU8" s="1004"/>
      <c r="DV8" s="1005"/>
      <c r="DW8" s="1006"/>
      <c r="DX8" s="1006"/>
      <c r="DY8" s="1006"/>
      <c r="DZ8" s="1007"/>
      <c r="EA8" s="216"/>
    </row>
    <row r="9" spans="1:131" s="217" customFormat="1" ht="26.25" customHeight="1" x14ac:dyDescent="0.15">
      <c r="A9" s="220">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0">
        <v>3</v>
      </c>
      <c r="BR9" s="221"/>
      <c r="BS9" s="1005"/>
      <c r="BT9" s="1006"/>
      <c r="BU9" s="1006"/>
      <c r="BV9" s="1006"/>
      <c r="BW9" s="1006"/>
      <c r="BX9" s="1006"/>
      <c r="BY9" s="1006"/>
      <c r="BZ9" s="1006"/>
      <c r="CA9" s="1006"/>
      <c r="CB9" s="1006"/>
      <c r="CC9" s="1006"/>
      <c r="CD9" s="1006"/>
      <c r="CE9" s="1006"/>
      <c r="CF9" s="1006"/>
      <c r="CG9" s="1027"/>
      <c r="CH9" s="1002"/>
      <c r="CI9" s="1003"/>
      <c r="CJ9" s="1003"/>
      <c r="CK9" s="1003"/>
      <c r="CL9" s="1004"/>
      <c r="CM9" s="1002"/>
      <c r="CN9" s="1003"/>
      <c r="CO9" s="1003"/>
      <c r="CP9" s="1003"/>
      <c r="CQ9" s="1004"/>
      <c r="CR9" s="1002"/>
      <c r="CS9" s="1003"/>
      <c r="CT9" s="1003"/>
      <c r="CU9" s="1003"/>
      <c r="CV9" s="1004"/>
      <c r="CW9" s="1002"/>
      <c r="CX9" s="1003"/>
      <c r="CY9" s="1003"/>
      <c r="CZ9" s="1003"/>
      <c r="DA9" s="1004"/>
      <c r="DB9" s="1002"/>
      <c r="DC9" s="1003"/>
      <c r="DD9" s="1003"/>
      <c r="DE9" s="1003"/>
      <c r="DF9" s="1004"/>
      <c r="DG9" s="1002"/>
      <c r="DH9" s="1003"/>
      <c r="DI9" s="1003"/>
      <c r="DJ9" s="1003"/>
      <c r="DK9" s="1004"/>
      <c r="DL9" s="1002"/>
      <c r="DM9" s="1003"/>
      <c r="DN9" s="1003"/>
      <c r="DO9" s="1003"/>
      <c r="DP9" s="1004"/>
      <c r="DQ9" s="1002"/>
      <c r="DR9" s="1003"/>
      <c r="DS9" s="1003"/>
      <c r="DT9" s="1003"/>
      <c r="DU9" s="1004"/>
      <c r="DV9" s="1005"/>
      <c r="DW9" s="1006"/>
      <c r="DX9" s="1006"/>
      <c r="DY9" s="1006"/>
      <c r="DZ9" s="1007"/>
      <c r="EA9" s="216"/>
    </row>
    <row r="10" spans="1:131" s="217" customFormat="1" ht="26.25" customHeight="1" x14ac:dyDescent="0.15">
      <c r="A10" s="220">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0">
        <v>4</v>
      </c>
      <c r="BR10" s="221"/>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6"/>
    </row>
    <row r="11" spans="1:131" s="217" customFormat="1" ht="26.25" customHeight="1" x14ac:dyDescent="0.15">
      <c r="A11" s="220">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0">
        <v>5</v>
      </c>
      <c r="BR11" s="221"/>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6"/>
    </row>
    <row r="12" spans="1:131" s="217" customFormat="1" ht="26.25" customHeight="1" x14ac:dyDescent="0.15">
      <c r="A12" s="220">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0">
        <v>6</v>
      </c>
      <c r="BR12" s="221"/>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6"/>
    </row>
    <row r="13" spans="1:131" s="217" customFormat="1" ht="26.25" customHeight="1" x14ac:dyDescent="0.15">
      <c r="A13" s="220">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0">
        <v>7</v>
      </c>
      <c r="BR13" s="221"/>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6"/>
    </row>
    <row r="14" spans="1:131" s="217" customFormat="1" ht="26.25" customHeight="1" x14ac:dyDescent="0.15">
      <c r="A14" s="220">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0">
        <v>8</v>
      </c>
      <c r="BR14" s="221"/>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6"/>
    </row>
    <row r="15" spans="1:131" s="217" customFormat="1" ht="26.25" customHeight="1" x14ac:dyDescent="0.15">
      <c r="A15" s="220">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0">
        <v>9</v>
      </c>
      <c r="BR15" s="221"/>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6"/>
    </row>
    <row r="16" spans="1:131" s="217" customFormat="1" ht="26.25" customHeight="1" x14ac:dyDescent="0.15">
      <c r="A16" s="220">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0">
        <v>10</v>
      </c>
      <c r="BR16" s="221"/>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6"/>
    </row>
    <row r="17" spans="1:131" s="217" customFormat="1" ht="26.25" customHeight="1" x14ac:dyDescent="0.15">
      <c r="A17" s="220">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0">
        <v>11</v>
      </c>
      <c r="BR17" s="221"/>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6"/>
    </row>
    <row r="18" spans="1:131" s="217" customFormat="1" ht="26.25" customHeight="1" x14ac:dyDescent="0.15">
      <c r="A18" s="220">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0">
        <v>12</v>
      </c>
      <c r="BR18" s="221"/>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6"/>
    </row>
    <row r="19" spans="1:131" s="217" customFormat="1" ht="26.25" customHeight="1" x14ac:dyDescent="0.15">
      <c r="A19" s="220">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0">
        <v>13</v>
      </c>
      <c r="BR19" s="221"/>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6"/>
    </row>
    <row r="20" spans="1:131" s="217" customFormat="1" ht="26.25" customHeight="1" x14ac:dyDescent="0.15">
      <c r="A20" s="220">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0">
        <v>14</v>
      </c>
      <c r="BR20" s="221"/>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6"/>
    </row>
    <row r="21" spans="1:131" s="217" customFormat="1" ht="26.25" customHeight="1" thickBot="1" x14ac:dyDescent="0.2">
      <c r="A21" s="220">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0">
        <v>15</v>
      </c>
      <c r="BR21" s="221"/>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6"/>
    </row>
    <row r="22" spans="1:131" s="217" customFormat="1" ht="26.25" customHeight="1" x14ac:dyDescent="0.15">
      <c r="A22" s="220">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374</v>
      </c>
      <c r="BA22" s="1041"/>
      <c r="BB22" s="1041"/>
      <c r="BC22" s="1041"/>
      <c r="BD22" s="1042"/>
      <c r="BE22" s="215"/>
      <c r="BF22" s="215"/>
      <c r="BG22" s="215"/>
      <c r="BH22" s="215"/>
      <c r="BI22" s="215"/>
      <c r="BJ22" s="215"/>
      <c r="BK22" s="215"/>
      <c r="BL22" s="215"/>
      <c r="BM22" s="215"/>
      <c r="BN22" s="215"/>
      <c r="BO22" s="215"/>
      <c r="BP22" s="215"/>
      <c r="BQ22" s="220">
        <v>16</v>
      </c>
      <c r="BR22" s="221"/>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6"/>
    </row>
    <row r="23" spans="1:131" s="217" customFormat="1" ht="26.25" customHeight="1" thickBot="1" x14ac:dyDescent="0.2">
      <c r="A23" s="222" t="s">
        <v>375</v>
      </c>
      <c r="B23" s="950" t="s">
        <v>376</v>
      </c>
      <c r="C23" s="951"/>
      <c r="D23" s="951"/>
      <c r="E23" s="951"/>
      <c r="F23" s="951"/>
      <c r="G23" s="951"/>
      <c r="H23" s="951"/>
      <c r="I23" s="951"/>
      <c r="J23" s="951"/>
      <c r="K23" s="951"/>
      <c r="L23" s="951"/>
      <c r="M23" s="951"/>
      <c r="N23" s="951"/>
      <c r="O23" s="951"/>
      <c r="P23" s="961"/>
      <c r="Q23" s="1080">
        <v>5184</v>
      </c>
      <c r="R23" s="1074"/>
      <c r="S23" s="1074"/>
      <c r="T23" s="1074"/>
      <c r="U23" s="1074"/>
      <c r="V23" s="1074">
        <v>5005</v>
      </c>
      <c r="W23" s="1074"/>
      <c r="X23" s="1074"/>
      <c r="Y23" s="1074"/>
      <c r="Z23" s="1074"/>
      <c r="AA23" s="1074">
        <v>179</v>
      </c>
      <c r="AB23" s="1074"/>
      <c r="AC23" s="1074"/>
      <c r="AD23" s="1074"/>
      <c r="AE23" s="1081"/>
      <c r="AF23" s="1082">
        <v>179</v>
      </c>
      <c r="AG23" s="1074"/>
      <c r="AH23" s="1074"/>
      <c r="AI23" s="1074"/>
      <c r="AJ23" s="1083"/>
      <c r="AK23" s="1084"/>
      <c r="AL23" s="1085"/>
      <c r="AM23" s="1085"/>
      <c r="AN23" s="1085"/>
      <c r="AO23" s="1085"/>
      <c r="AP23" s="1074">
        <v>3874</v>
      </c>
      <c r="AQ23" s="1074"/>
      <c r="AR23" s="1074"/>
      <c r="AS23" s="1074"/>
      <c r="AT23" s="1074"/>
      <c r="AU23" s="1075"/>
      <c r="AV23" s="1075"/>
      <c r="AW23" s="1075"/>
      <c r="AX23" s="1075"/>
      <c r="AY23" s="1076"/>
      <c r="AZ23" s="1077" t="s">
        <v>122</v>
      </c>
      <c r="BA23" s="1078"/>
      <c r="BB23" s="1078"/>
      <c r="BC23" s="1078"/>
      <c r="BD23" s="1079"/>
      <c r="BE23" s="215"/>
      <c r="BF23" s="215"/>
      <c r="BG23" s="215"/>
      <c r="BH23" s="215"/>
      <c r="BI23" s="215"/>
      <c r="BJ23" s="215"/>
      <c r="BK23" s="215"/>
      <c r="BL23" s="215"/>
      <c r="BM23" s="215"/>
      <c r="BN23" s="215"/>
      <c r="BO23" s="215"/>
      <c r="BP23" s="215"/>
      <c r="BQ23" s="220">
        <v>17</v>
      </c>
      <c r="BR23" s="221"/>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6"/>
    </row>
    <row r="24" spans="1:131" s="217" customFormat="1" ht="26.25" customHeight="1" x14ac:dyDescent="0.15">
      <c r="A24" s="1073" t="s">
        <v>377</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0">
        <v>18</v>
      </c>
      <c r="BR24" s="221"/>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6"/>
    </row>
    <row r="25" spans="1:131" ht="26.25" customHeight="1" thickBot="1" x14ac:dyDescent="0.2">
      <c r="A25" s="1072" t="s">
        <v>378</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3"/>
      <c r="BP25" s="223"/>
      <c r="BQ25" s="220">
        <v>19</v>
      </c>
      <c r="BR25" s="221"/>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15">
      <c r="A26" s="1008" t="s">
        <v>356</v>
      </c>
      <c r="B26" s="1009"/>
      <c r="C26" s="1009"/>
      <c r="D26" s="1009"/>
      <c r="E26" s="1009"/>
      <c r="F26" s="1009"/>
      <c r="G26" s="1009"/>
      <c r="H26" s="1009"/>
      <c r="I26" s="1009"/>
      <c r="J26" s="1009"/>
      <c r="K26" s="1009"/>
      <c r="L26" s="1009"/>
      <c r="M26" s="1009"/>
      <c r="N26" s="1009"/>
      <c r="O26" s="1009"/>
      <c r="P26" s="1010"/>
      <c r="Q26" s="1014" t="s">
        <v>379</v>
      </c>
      <c r="R26" s="1015"/>
      <c r="S26" s="1015"/>
      <c r="T26" s="1015"/>
      <c r="U26" s="1016"/>
      <c r="V26" s="1014" t="s">
        <v>380</v>
      </c>
      <c r="W26" s="1015"/>
      <c r="X26" s="1015"/>
      <c r="Y26" s="1015"/>
      <c r="Z26" s="1016"/>
      <c r="AA26" s="1014" t="s">
        <v>381</v>
      </c>
      <c r="AB26" s="1015"/>
      <c r="AC26" s="1015"/>
      <c r="AD26" s="1015"/>
      <c r="AE26" s="1015"/>
      <c r="AF26" s="1068" t="s">
        <v>382</v>
      </c>
      <c r="AG26" s="1021"/>
      <c r="AH26" s="1021"/>
      <c r="AI26" s="1021"/>
      <c r="AJ26" s="1069"/>
      <c r="AK26" s="1015" t="s">
        <v>383</v>
      </c>
      <c r="AL26" s="1015"/>
      <c r="AM26" s="1015"/>
      <c r="AN26" s="1015"/>
      <c r="AO26" s="1016"/>
      <c r="AP26" s="1014" t="s">
        <v>384</v>
      </c>
      <c r="AQ26" s="1015"/>
      <c r="AR26" s="1015"/>
      <c r="AS26" s="1015"/>
      <c r="AT26" s="1016"/>
      <c r="AU26" s="1014" t="s">
        <v>385</v>
      </c>
      <c r="AV26" s="1015"/>
      <c r="AW26" s="1015"/>
      <c r="AX26" s="1015"/>
      <c r="AY26" s="1016"/>
      <c r="AZ26" s="1014" t="s">
        <v>386</v>
      </c>
      <c r="BA26" s="1015"/>
      <c r="BB26" s="1015"/>
      <c r="BC26" s="1015"/>
      <c r="BD26" s="1016"/>
      <c r="BE26" s="1014" t="s">
        <v>363</v>
      </c>
      <c r="BF26" s="1015"/>
      <c r="BG26" s="1015"/>
      <c r="BH26" s="1015"/>
      <c r="BI26" s="1028"/>
      <c r="BJ26" s="214"/>
      <c r="BK26" s="214"/>
      <c r="BL26" s="214"/>
      <c r="BM26" s="214"/>
      <c r="BN26" s="214"/>
      <c r="BO26" s="223"/>
      <c r="BP26" s="223"/>
      <c r="BQ26" s="220">
        <v>20</v>
      </c>
      <c r="BR26" s="221"/>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3"/>
      <c r="BP27" s="223"/>
      <c r="BQ27" s="220">
        <v>21</v>
      </c>
      <c r="BR27" s="221"/>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15">
      <c r="A28" s="224">
        <v>1</v>
      </c>
      <c r="B28" s="1060" t="s">
        <v>387</v>
      </c>
      <c r="C28" s="1061"/>
      <c r="D28" s="1061"/>
      <c r="E28" s="1061"/>
      <c r="F28" s="1061"/>
      <c r="G28" s="1061"/>
      <c r="H28" s="1061"/>
      <c r="I28" s="1061"/>
      <c r="J28" s="1061"/>
      <c r="K28" s="1061"/>
      <c r="L28" s="1061"/>
      <c r="M28" s="1061"/>
      <c r="N28" s="1061"/>
      <c r="O28" s="1061"/>
      <c r="P28" s="1062"/>
      <c r="Q28" s="1063">
        <v>840</v>
      </c>
      <c r="R28" s="1064"/>
      <c r="S28" s="1064"/>
      <c r="T28" s="1064"/>
      <c r="U28" s="1064"/>
      <c r="V28" s="1064">
        <v>834</v>
      </c>
      <c r="W28" s="1064"/>
      <c r="X28" s="1064"/>
      <c r="Y28" s="1064"/>
      <c r="Z28" s="1064"/>
      <c r="AA28" s="1064">
        <v>6</v>
      </c>
      <c r="AB28" s="1064"/>
      <c r="AC28" s="1064"/>
      <c r="AD28" s="1064"/>
      <c r="AE28" s="1065"/>
      <c r="AF28" s="1066">
        <v>6</v>
      </c>
      <c r="AG28" s="1064"/>
      <c r="AH28" s="1064"/>
      <c r="AI28" s="1064"/>
      <c r="AJ28" s="1067"/>
      <c r="AK28" s="1055" t="s">
        <v>546</v>
      </c>
      <c r="AL28" s="1056"/>
      <c r="AM28" s="1056"/>
      <c r="AN28" s="1056"/>
      <c r="AO28" s="1056"/>
      <c r="AP28" s="1056" t="s">
        <v>546</v>
      </c>
      <c r="AQ28" s="1056"/>
      <c r="AR28" s="1056"/>
      <c r="AS28" s="1056"/>
      <c r="AT28" s="1056"/>
      <c r="AU28" s="1056" t="s">
        <v>546</v>
      </c>
      <c r="AV28" s="1056"/>
      <c r="AW28" s="1056"/>
      <c r="AX28" s="1056"/>
      <c r="AY28" s="1056"/>
      <c r="AZ28" s="1057" t="s">
        <v>546</v>
      </c>
      <c r="BA28" s="1057"/>
      <c r="BB28" s="1057"/>
      <c r="BC28" s="1057"/>
      <c r="BD28" s="1057"/>
      <c r="BE28" s="1058"/>
      <c r="BF28" s="1058"/>
      <c r="BG28" s="1058"/>
      <c r="BH28" s="1058"/>
      <c r="BI28" s="1059"/>
      <c r="BJ28" s="214"/>
      <c r="BK28" s="214"/>
      <c r="BL28" s="214"/>
      <c r="BM28" s="214"/>
      <c r="BN28" s="214"/>
      <c r="BO28" s="223"/>
      <c r="BP28" s="223"/>
      <c r="BQ28" s="220">
        <v>22</v>
      </c>
      <c r="BR28" s="221"/>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15">
      <c r="A29" s="224">
        <v>2</v>
      </c>
      <c r="B29" s="1043" t="s">
        <v>388</v>
      </c>
      <c r="C29" s="1044"/>
      <c r="D29" s="1044"/>
      <c r="E29" s="1044"/>
      <c r="F29" s="1044"/>
      <c r="G29" s="1044"/>
      <c r="H29" s="1044"/>
      <c r="I29" s="1044"/>
      <c r="J29" s="1044"/>
      <c r="K29" s="1044"/>
      <c r="L29" s="1044"/>
      <c r="M29" s="1044"/>
      <c r="N29" s="1044"/>
      <c r="O29" s="1044"/>
      <c r="P29" s="1045"/>
      <c r="Q29" s="1051">
        <v>676</v>
      </c>
      <c r="R29" s="1052"/>
      <c r="S29" s="1052"/>
      <c r="T29" s="1052"/>
      <c r="U29" s="1052"/>
      <c r="V29" s="1052">
        <v>638</v>
      </c>
      <c r="W29" s="1052"/>
      <c r="X29" s="1052"/>
      <c r="Y29" s="1052"/>
      <c r="Z29" s="1052"/>
      <c r="AA29" s="1052">
        <v>38</v>
      </c>
      <c r="AB29" s="1052"/>
      <c r="AC29" s="1052"/>
      <c r="AD29" s="1052"/>
      <c r="AE29" s="1053"/>
      <c r="AF29" s="1048">
        <v>38</v>
      </c>
      <c r="AG29" s="1049"/>
      <c r="AH29" s="1049"/>
      <c r="AI29" s="1049"/>
      <c r="AJ29" s="1050"/>
      <c r="AK29" s="993" t="s">
        <v>546</v>
      </c>
      <c r="AL29" s="984"/>
      <c r="AM29" s="984"/>
      <c r="AN29" s="984"/>
      <c r="AO29" s="984"/>
      <c r="AP29" s="984" t="s">
        <v>546</v>
      </c>
      <c r="AQ29" s="984"/>
      <c r="AR29" s="984"/>
      <c r="AS29" s="984"/>
      <c r="AT29" s="984"/>
      <c r="AU29" s="984" t="s">
        <v>546</v>
      </c>
      <c r="AV29" s="984"/>
      <c r="AW29" s="984"/>
      <c r="AX29" s="984"/>
      <c r="AY29" s="984"/>
      <c r="AZ29" s="1054" t="s">
        <v>546</v>
      </c>
      <c r="BA29" s="1054"/>
      <c r="BB29" s="1054"/>
      <c r="BC29" s="1054"/>
      <c r="BD29" s="1054"/>
      <c r="BE29" s="985"/>
      <c r="BF29" s="985"/>
      <c r="BG29" s="985"/>
      <c r="BH29" s="985"/>
      <c r="BI29" s="986"/>
      <c r="BJ29" s="214"/>
      <c r="BK29" s="214"/>
      <c r="BL29" s="214"/>
      <c r="BM29" s="214"/>
      <c r="BN29" s="214"/>
      <c r="BO29" s="223"/>
      <c r="BP29" s="223"/>
      <c r="BQ29" s="220">
        <v>23</v>
      </c>
      <c r="BR29" s="221"/>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15">
      <c r="A30" s="224">
        <v>3</v>
      </c>
      <c r="B30" s="1043" t="s">
        <v>389</v>
      </c>
      <c r="C30" s="1044"/>
      <c r="D30" s="1044"/>
      <c r="E30" s="1044"/>
      <c r="F30" s="1044"/>
      <c r="G30" s="1044"/>
      <c r="H30" s="1044"/>
      <c r="I30" s="1044"/>
      <c r="J30" s="1044"/>
      <c r="K30" s="1044"/>
      <c r="L30" s="1044"/>
      <c r="M30" s="1044"/>
      <c r="N30" s="1044"/>
      <c r="O30" s="1044"/>
      <c r="P30" s="1045"/>
      <c r="Q30" s="1051">
        <v>73</v>
      </c>
      <c r="R30" s="1052"/>
      <c r="S30" s="1052"/>
      <c r="T30" s="1052"/>
      <c r="U30" s="1052"/>
      <c r="V30" s="1052">
        <v>66</v>
      </c>
      <c r="W30" s="1052"/>
      <c r="X30" s="1052"/>
      <c r="Y30" s="1052"/>
      <c r="Z30" s="1052"/>
      <c r="AA30" s="1052">
        <v>7</v>
      </c>
      <c r="AB30" s="1052"/>
      <c r="AC30" s="1052"/>
      <c r="AD30" s="1052"/>
      <c r="AE30" s="1053"/>
      <c r="AF30" s="1048">
        <v>7</v>
      </c>
      <c r="AG30" s="1049"/>
      <c r="AH30" s="1049"/>
      <c r="AI30" s="1049"/>
      <c r="AJ30" s="1050"/>
      <c r="AK30" s="993" t="s">
        <v>546</v>
      </c>
      <c r="AL30" s="984"/>
      <c r="AM30" s="984"/>
      <c r="AN30" s="984"/>
      <c r="AO30" s="984"/>
      <c r="AP30" s="984" t="s">
        <v>546</v>
      </c>
      <c r="AQ30" s="984"/>
      <c r="AR30" s="984"/>
      <c r="AS30" s="984"/>
      <c r="AT30" s="984"/>
      <c r="AU30" s="984" t="s">
        <v>546</v>
      </c>
      <c r="AV30" s="984"/>
      <c r="AW30" s="984"/>
      <c r="AX30" s="984"/>
      <c r="AY30" s="984"/>
      <c r="AZ30" s="1054" t="s">
        <v>546</v>
      </c>
      <c r="BA30" s="1054"/>
      <c r="BB30" s="1054"/>
      <c r="BC30" s="1054"/>
      <c r="BD30" s="1054"/>
      <c r="BE30" s="985"/>
      <c r="BF30" s="985"/>
      <c r="BG30" s="985"/>
      <c r="BH30" s="985"/>
      <c r="BI30" s="986"/>
      <c r="BJ30" s="214"/>
      <c r="BK30" s="214"/>
      <c r="BL30" s="214"/>
      <c r="BM30" s="214"/>
      <c r="BN30" s="214"/>
      <c r="BO30" s="223"/>
      <c r="BP30" s="223"/>
      <c r="BQ30" s="220">
        <v>24</v>
      </c>
      <c r="BR30" s="221"/>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15">
      <c r="A31" s="224">
        <v>4</v>
      </c>
      <c r="B31" s="1043" t="s">
        <v>390</v>
      </c>
      <c r="C31" s="1044"/>
      <c r="D31" s="1044"/>
      <c r="E31" s="1044"/>
      <c r="F31" s="1044"/>
      <c r="G31" s="1044"/>
      <c r="H31" s="1044"/>
      <c r="I31" s="1044"/>
      <c r="J31" s="1044"/>
      <c r="K31" s="1044"/>
      <c r="L31" s="1044"/>
      <c r="M31" s="1044"/>
      <c r="N31" s="1044"/>
      <c r="O31" s="1044"/>
      <c r="P31" s="1045"/>
      <c r="Q31" s="1051">
        <v>153</v>
      </c>
      <c r="R31" s="1052"/>
      <c r="S31" s="1052"/>
      <c r="T31" s="1052"/>
      <c r="U31" s="1052"/>
      <c r="V31" s="1052">
        <v>161</v>
      </c>
      <c r="W31" s="1052"/>
      <c r="X31" s="1052"/>
      <c r="Y31" s="1052"/>
      <c r="Z31" s="1052"/>
      <c r="AA31" s="1052">
        <v>-8</v>
      </c>
      <c r="AB31" s="1052"/>
      <c r="AC31" s="1052"/>
      <c r="AD31" s="1052"/>
      <c r="AE31" s="1053"/>
      <c r="AF31" s="1048">
        <v>103</v>
      </c>
      <c r="AG31" s="1049"/>
      <c r="AH31" s="1049"/>
      <c r="AI31" s="1049"/>
      <c r="AJ31" s="1050"/>
      <c r="AK31" s="993">
        <v>9</v>
      </c>
      <c r="AL31" s="984"/>
      <c r="AM31" s="984"/>
      <c r="AN31" s="984"/>
      <c r="AO31" s="984"/>
      <c r="AP31" s="984">
        <v>744</v>
      </c>
      <c r="AQ31" s="984"/>
      <c r="AR31" s="984"/>
      <c r="AS31" s="984"/>
      <c r="AT31" s="984"/>
      <c r="AU31" s="984">
        <v>58</v>
      </c>
      <c r="AV31" s="984"/>
      <c r="AW31" s="984"/>
      <c r="AX31" s="984"/>
      <c r="AY31" s="984"/>
      <c r="AZ31" s="1054" t="s">
        <v>546</v>
      </c>
      <c r="BA31" s="1054"/>
      <c r="BB31" s="1054"/>
      <c r="BC31" s="1054"/>
      <c r="BD31" s="1054"/>
      <c r="BE31" s="985" t="s">
        <v>391</v>
      </c>
      <c r="BF31" s="985"/>
      <c r="BG31" s="985"/>
      <c r="BH31" s="985"/>
      <c r="BI31" s="986"/>
      <c r="BJ31" s="214"/>
      <c r="BK31" s="214"/>
      <c r="BL31" s="214"/>
      <c r="BM31" s="214"/>
      <c r="BN31" s="214"/>
      <c r="BO31" s="223"/>
      <c r="BP31" s="223"/>
      <c r="BQ31" s="220">
        <v>25</v>
      </c>
      <c r="BR31" s="221"/>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15">
      <c r="A32" s="224">
        <v>5</v>
      </c>
      <c r="B32" s="1043" t="s">
        <v>392</v>
      </c>
      <c r="C32" s="1044"/>
      <c r="D32" s="1044"/>
      <c r="E32" s="1044"/>
      <c r="F32" s="1044"/>
      <c r="G32" s="1044"/>
      <c r="H32" s="1044"/>
      <c r="I32" s="1044"/>
      <c r="J32" s="1044"/>
      <c r="K32" s="1044"/>
      <c r="L32" s="1044"/>
      <c r="M32" s="1044"/>
      <c r="N32" s="1044"/>
      <c r="O32" s="1044"/>
      <c r="P32" s="1045"/>
      <c r="Q32" s="1051">
        <v>189</v>
      </c>
      <c r="R32" s="1052"/>
      <c r="S32" s="1052"/>
      <c r="T32" s="1052"/>
      <c r="U32" s="1052"/>
      <c r="V32" s="1052">
        <v>193</v>
      </c>
      <c r="W32" s="1052"/>
      <c r="X32" s="1052"/>
      <c r="Y32" s="1052"/>
      <c r="Z32" s="1052"/>
      <c r="AA32" s="1052">
        <v>-4</v>
      </c>
      <c r="AB32" s="1052"/>
      <c r="AC32" s="1052"/>
      <c r="AD32" s="1052"/>
      <c r="AE32" s="1053"/>
      <c r="AF32" s="1048">
        <v>-6</v>
      </c>
      <c r="AG32" s="1049"/>
      <c r="AH32" s="1049"/>
      <c r="AI32" s="1049"/>
      <c r="AJ32" s="1050"/>
      <c r="AK32" s="993">
        <v>159</v>
      </c>
      <c r="AL32" s="984"/>
      <c r="AM32" s="984"/>
      <c r="AN32" s="984"/>
      <c r="AO32" s="984"/>
      <c r="AP32" s="984">
        <v>1176</v>
      </c>
      <c r="AQ32" s="984"/>
      <c r="AR32" s="984"/>
      <c r="AS32" s="984"/>
      <c r="AT32" s="984"/>
      <c r="AU32" s="984">
        <v>1025</v>
      </c>
      <c r="AV32" s="984"/>
      <c r="AW32" s="984"/>
      <c r="AX32" s="984"/>
      <c r="AY32" s="984"/>
      <c r="AZ32" s="1054" t="s">
        <v>546</v>
      </c>
      <c r="BA32" s="1054"/>
      <c r="BB32" s="1054"/>
      <c r="BC32" s="1054"/>
      <c r="BD32" s="1054"/>
      <c r="BE32" s="985" t="s">
        <v>391</v>
      </c>
      <c r="BF32" s="985"/>
      <c r="BG32" s="985"/>
      <c r="BH32" s="985"/>
      <c r="BI32" s="986"/>
      <c r="BJ32" s="214"/>
      <c r="BK32" s="214"/>
      <c r="BL32" s="214"/>
      <c r="BM32" s="214"/>
      <c r="BN32" s="214"/>
      <c r="BO32" s="223"/>
      <c r="BP32" s="223"/>
      <c r="BQ32" s="220">
        <v>26</v>
      </c>
      <c r="BR32" s="221"/>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15">
      <c r="A33" s="224">
        <v>6</v>
      </c>
      <c r="B33" s="1043"/>
      <c r="C33" s="1044"/>
      <c r="D33" s="1044"/>
      <c r="E33" s="1044"/>
      <c r="F33" s="1044"/>
      <c r="G33" s="1044"/>
      <c r="H33" s="1044"/>
      <c r="I33" s="1044"/>
      <c r="J33" s="1044"/>
      <c r="K33" s="1044"/>
      <c r="L33" s="1044"/>
      <c r="M33" s="1044"/>
      <c r="N33" s="1044"/>
      <c r="O33" s="1044"/>
      <c r="P33" s="1045"/>
      <c r="Q33" s="1051"/>
      <c r="R33" s="1052"/>
      <c r="S33" s="1052"/>
      <c r="T33" s="1052"/>
      <c r="U33" s="1052"/>
      <c r="V33" s="1052"/>
      <c r="W33" s="1052"/>
      <c r="X33" s="1052"/>
      <c r="Y33" s="1052"/>
      <c r="Z33" s="1052"/>
      <c r="AA33" s="1052"/>
      <c r="AB33" s="1052"/>
      <c r="AC33" s="1052"/>
      <c r="AD33" s="1052"/>
      <c r="AE33" s="1053"/>
      <c r="AF33" s="1048"/>
      <c r="AG33" s="1049"/>
      <c r="AH33" s="1049"/>
      <c r="AI33" s="1049"/>
      <c r="AJ33" s="1050"/>
      <c r="AK33" s="993"/>
      <c r="AL33" s="984"/>
      <c r="AM33" s="984"/>
      <c r="AN33" s="984"/>
      <c r="AO33" s="984"/>
      <c r="AP33" s="984"/>
      <c r="AQ33" s="984"/>
      <c r="AR33" s="984"/>
      <c r="AS33" s="984"/>
      <c r="AT33" s="984"/>
      <c r="AU33" s="984"/>
      <c r="AV33" s="984"/>
      <c r="AW33" s="984"/>
      <c r="AX33" s="984"/>
      <c r="AY33" s="984"/>
      <c r="AZ33" s="1054"/>
      <c r="BA33" s="1054"/>
      <c r="BB33" s="1054"/>
      <c r="BC33" s="1054"/>
      <c r="BD33" s="1054"/>
      <c r="BE33" s="985"/>
      <c r="BF33" s="985"/>
      <c r="BG33" s="985"/>
      <c r="BH33" s="985"/>
      <c r="BI33" s="986"/>
      <c r="BJ33" s="214"/>
      <c r="BK33" s="214"/>
      <c r="BL33" s="214"/>
      <c r="BM33" s="214"/>
      <c r="BN33" s="214"/>
      <c r="BO33" s="223"/>
      <c r="BP33" s="223"/>
      <c r="BQ33" s="220">
        <v>27</v>
      </c>
      <c r="BR33" s="221"/>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15">
      <c r="A34" s="224">
        <v>7</v>
      </c>
      <c r="B34" s="1043"/>
      <c r="C34" s="1044"/>
      <c r="D34" s="1044"/>
      <c r="E34" s="1044"/>
      <c r="F34" s="1044"/>
      <c r="G34" s="1044"/>
      <c r="H34" s="1044"/>
      <c r="I34" s="1044"/>
      <c r="J34" s="1044"/>
      <c r="K34" s="1044"/>
      <c r="L34" s="1044"/>
      <c r="M34" s="1044"/>
      <c r="N34" s="1044"/>
      <c r="O34" s="1044"/>
      <c r="P34" s="1045"/>
      <c r="Q34" s="1051"/>
      <c r="R34" s="1052"/>
      <c r="S34" s="1052"/>
      <c r="T34" s="1052"/>
      <c r="U34" s="1052"/>
      <c r="V34" s="1052"/>
      <c r="W34" s="1052"/>
      <c r="X34" s="1052"/>
      <c r="Y34" s="1052"/>
      <c r="Z34" s="1052"/>
      <c r="AA34" s="1052"/>
      <c r="AB34" s="1052"/>
      <c r="AC34" s="1052"/>
      <c r="AD34" s="1052"/>
      <c r="AE34" s="1053"/>
      <c r="AF34" s="1048"/>
      <c r="AG34" s="1049"/>
      <c r="AH34" s="1049"/>
      <c r="AI34" s="1049"/>
      <c r="AJ34" s="1050"/>
      <c r="AK34" s="993"/>
      <c r="AL34" s="984"/>
      <c r="AM34" s="984"/>
      <c r="AN34" s="984"/>
      <c r="AO34" s="984"/>
      <c r="AP34" s="984"/>
      <c r="AQ34" s="984"/>
      <c r="AR34" s="984"/>
      <c r="AS34" s="984"/>
      <c r="AT34" s="984"/>
      <c r="AU34" s="984"/>
      <c r="AV34" s="984"/>
      <c r="AW34" s="984"/>
      <c r="AX34" s="984"/>
      <c r="AY34" s="984"/>
      <c r="AZ34" s="1054"/>
      <c r="BA34" s="1054"/>
      <c r="BB34" s="1054"/>
      <c r="BC34" s="1054"/>
      <c r="BD34" s="1054"/>
      <c r="BE34" s="985"/>
      <c r="BF34" s="985"/>
      <c r="BG34" s="985"/>
      <c r="BH34" s="985"/>
      <c r="BI34" s="986"/>
      <c r="BJ34" s="214"/>
      <c r="BK34" s="214"/>
      <c r="BL34" s="214"/>
      <c r="BM34" s="214"/>
      <c r="BN34" s="214"/>
      <c r="BO34" s="223"/>
      <c r="BP34" s="223"/>
      <c r="BQ34" s="220">
        <v>28</v>
      </c>
      <c r="BR34" s="221"/>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15">
      <c r="A35" s="224">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3"/>
      <c r="BP35" s="223"/>
      <c r="BQ35" s="220">
        <v>29</v>
      </c>
      <c r="BR35" s="221"/>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15">
      <c r="A36" s="224">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3"/>
      <c r="BP36" s="223"/>
      <c r="BQ36" s="220">
        <v>30</v>
      </c>
      <c r="BR36" s="221"/>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15">
      <c r="A37" s="224">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3"/>
      <c r="BP37" s="223"/>
      <c r="BQ37" s="220">
        <v>31</v>
      </c>
      <c r="BR37" s="221"/>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15">
      <c r="A38" s="224">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3"/>
      <c r="BP38" s="223"/>
      <c r="BQ38" s="220">
        <v>32</v>
      </c>
      <c r="BR38" s="221"/>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15">
      <c r="A39" s="224">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3"/>
      <c r="BP39" s="223"/>
      <c r="BQ39" s="220">
        <v>33</v>
      </c>
      <c r="BR39" s="221"/>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15">
      <c r="A40" s="220">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3"/>
      <c r="BP40" s="223"/>
      <c r="BQ40" s="220">
        <v>34</v>
      </c>
      <c r="BR40" s="221"/>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15">
      <c r="A41" s="220">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3"/>
      <c r="BP41" s="223"/>
      <c r="BQ41" s="220">
        <v>35</v>
      </c>
      <c r="BR41" s="221"/>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15">
      <c r="A42" s="220">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3"/>
      <c r="BP42" s="223"/>
      <c r="BQ42" s="220">
        <v>36</v>
      </c>
      <c r="BR42" s="221"/>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15">
      <c r="A43" s="220">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3"/>
      <c r="BP43" s="223"/>
      <c r="BQ43" s="220">
        <v>37</v>
      </c>
      <c r="BR43" s="221"/>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15">
      <c r="A44" s="220">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3"/>
      <c r="BP44" s="223"/>
      <c r="BQ44" s="220">
        <v>38</v>
      </c>
      <c r="BR44" s="221"/>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15">
      <c r="A45" s="220">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3"/>
      <c r="BP45" s="223"/>
      <c r="BQ45" s="220">
        <v>39</v>
      </c>
      <c r="BR45" s="221"/>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15">
      <c r="A46" s="220">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3"/>
      <c r="BP46" s="223"/>
      <c r="BQ46" s="220">
        <v>40</v>
      </c>
      <c r="BR46" s="221"/>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15">
      <c r="A47" s="220">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3"/>
      <c r="BP47" s="223"/>
      <c r="BQ47" s="220">
        <v>41</v>
      </c>
      <c r="BR47" s="221"/>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15">
      <c r="A48" s="220">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3"/>
      <c r="BP48" s="223"/>
      <c r="BQ48" s="220">
        <v>42</v>
      </c>
      <c r="BR48" s="221"/>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15">
      <c r="A49" s="220">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3"/>
      <c r="BP49" s="223"/>
      <c r="BQ49" s="220">
        <v>43</v>
      </c>
      <c r="BR49" s="221"/>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15">
      <c r="A50" s="220">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3"/>
      <c r="BP50" s="223"/>
      <c r="BQ50" s="220">
        <v>44</v>
      </c>
      <c r="BR50" s="221"/>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15">
      <c r="A51" s="220">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3"/>
      <c r="BP51" s="223"/>
      <c r="BQ51" s="220">
        <v>45</v>
      </c>
      <c r="BR51" s="221"/>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15">
      <c r="A52" s="220">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3"/>
      <c r="BP52" s="223"/>
      <c r="BQ52" s="220">
        <v>46</v>
      </c>
      <c r="BR52" s="221"/>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15">
      <c r="A53" s="220">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3"/>
      <c r="BP53" s="223"/>
      <c r="BQ53" s="220">
        <v>47</v>
      </c>
      <c r="BR53" s="221"/>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15">
      <c r="A54" s="220">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3"/>
      <c r="BP54" s="223"/>
      <c r="BQ54" s="220">
        <v>48</v>
      </c>
      <c r="BR54" s="221"/>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15">
      <c r="A55" s="220">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3"/>
      <c r="BP55" s="223"/>
      <c r="BQ55" s="220">
        <v>49</v>
      </c>
      <c r="BR55" s="221"/>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15">
      <c r="A56" s="220">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3"/>
      <c r="BP56" s="223"/>
      <c r="BQ56" s="220">
        <v>50</v>
      </c>
      <c r="BR56" s="221"/>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15">
      <c r="A57" s="220">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3"/>
      <c r="BP57" s="223"/>
      <c r="BQ57" s="220">
        <v>51</v>
      </c>
      <c r="BR57" s="221"/>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15">
      <c r="A58" s="220">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3"/>
      <c r="BP58" s="223"/>
      <c r="BQ58" s="220">
        <v>52</v>
      </c>
      <c r="BR58" s="221"/>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15">
      <c r="A59" s="220">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3"/>
      <c r="BP59" s="223"/>
      <c r="BQ59" s="220">
        <v>53</v>
      </c>
      <c r="BR59" s="221"/>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15">
      <c r="A60" s="220">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3"/>
      <c r="BP60" s="223"/>
      <c r="BQ60" s="220">
        <v>54</v>
      </c>
      <c r="BR60" s="221"/>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
      <c r="A61" s="220">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3"/>
      <c r="BP61" s="223"/>
      <c r="BQ61" s="220">
        <v>55</v>
      </c>
      <c r="BR61" s="221"/>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15">
      <c r="A62" s="220">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393</v>
      </c>
      <c r="BK62" s="1041"/>
      <c r="BL62" s="1041"/>
      <c r="BM62" s="1041"/>
      <c r="BN62" s="1042"/>
      <c r="BO62" s="223"/>
      <c r="BP62" s="223"/>
      <c r="BQ62" s="220">
        <v>56</v>
      </c>
      <c r="BR62" s="221"/>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
      <c r="A63" s="222" t="s">
        <v>375</v>
      </c>
      <c r="B63" s="950" t="s">
        <v>394</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149</v>
      </c>
      <c r="AG63" s="972"/>
      <c r="AH63" s="972"/>
      <c r="AI63" s="972"/>
      <c r="AJ63" s="1035"/>
      <c r="AK63" s="1036"/>
      <c r="AL63" s="976"/>
      <c r="AM63" s="976"/>
      <c r="AN63" s="976"/>
      <c r="AO63" s="976"/>
      <c r="AP63" s="972">
        <v>1920</v>
      </c>
      <c r="AQ63" s="972"/>
      <c r="AR63" s="972"/>
      <c r="AS63" s="972"/>
      <c r="AT63" s="972"/>
      <c r="AU63" s="972">
        <v>1083</v>
      </c>
      <c r="AV63" s="972"/>
      <c r="AW63" s="972"/>
      <c r="AX63" s="972"/>
      <c r="AY63" s="972"/>
      <c r="AZ63" s="1030"/>
      <c r="BA63" s="1030"/>
      <c r="BB63" s="1030"/>
      <c r="BC63" s="1030"/>
      <c r="BD63" s="1030"/>
      <c r="BE63" s="973"/>
      <c r="BF63" s="973"/>
      <c r="BG63" s="973"/>
      <c r="BH63" s="973"/>
      <c r="BI63" s="974"/>
      <c r="BJ63" s="1031" t="s">
        <v>122</v>
      </c>
      <c r="BK63" s="966"/>
      <c r="BL63" s="966"/>
      <c r="BM63" s="966"/>
      <c r="BN63" s="1032"/>
      <c r="BO63" s="223"/>
      <c r="BP63" s="223"/>
      <c r="BQ63" s="220">
        <v>57</v>
      </c>
      <c r="BR63" s="221"/>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15">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
      <c r="A65" s="214" t="s">
        <v>395</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15">
      <c r="A66" s="1008" t="s">
        <v>396</v>
      </c>
      <c r="B66" s="1009"/>
      <c r="C66" s="1009"/>
      <c r="D66" s="1009"/>
      <c r="E66" s="1009"/>
      <c r="F66" s="1009"/>
      <c r="G66" s="1009"/>
      <c r="H66" s="1009"/>
      <c r="I66" s="1009"/>
      <c r="J66" s="1009"/>
      <c r="K66" s="1009"/>
      <c r="L66" s="1009"/>
      <c r="M66" s="1009"/>
      <c r="N66" s="1009"/>
      <c r="O66" s="1009"/>
      <c r="P66" s="1010"/>
      <c r="Q66" s="1014" t="s">
        <v>379</v>
      </c>
      <c r="R66" s="1015"/>
      <c r="S66" s="1015"/>
      <c r="T66" s="1015"/>
      <c r="U66" s="1016"/>
      <c r="V66" s="1014" t="s">
        <v>380</v>
      </c>
      <c r="W66" s="1015"/>
      <c r="X66" s="1015"/>
      <c r="Y66" s="1015"/>
      <c r="Z66" s="1016"/>
      <c r="AA66" s="1014" t="s">
        <v>381</v>
      </c>
      <c r="AB66" s="1015"/>
      <c r="AC66" s="1015"/>
      <c r="AD66" s="1015"/>
      <c r="AE66" s="1016"/>
      <c r="AF66" s="1020" t="s">
        <v>382</v>
      </c>
      <c r="AG66" s="1021"/>
      <c r="AH66" s="1021"/>
      <c r="AI66" s="1021"/>
      <c r="AJ66" s="1022"/>
      <c r="AK66" s="1014" t="s">
        <v>383</v>
      </c>
      <c r="AL66" s="1009"/>
      <c r="AM66" s="1009"/>
      <c r="AN66" s="1009"/>
      <c r="AO66" s="1010"/>
      <c r="AP66" s="1014" t="s">
        <v>384</v>
      </c>
      <c r="AQ66" s="1015"/>
      <c r="AR66" s="1015"/>
      <c r="AS66" s="1015"/>
      <c r="AT66" s="1016"/>
      <c r="AU66" s="1014" t="s">
        <v>397</v>
      </c>
      <c r="AV66" s="1015"/>
      <c r="AW66" s="1015"/>
      <c r="AX66" s="1015"/>
      <c r="AY66" s="1016"/>
      <c r="AZ66" s="1014" t="s">
        <v>363</v>
      </c>
      <c r="BA66" s="1015"/>
      <c r="BB66" s="1015"/>
      <c r="BC66" s="1015"/>
      <c r="BD66" s="1028"/>
      <c r="BE66" s="223"/>
      <c r="BF66" s="223"/>
      <c r="BG66" s="223"/>
      <c r="BH66" s="223"/>
      <c r="BI66" s="223"/>
      <c r="BJ66" s="223"/>
      <c r="BK66" s="223"/>
      <c r="BL66" s="223"/>
      <c r="BM66" s="223"/>
      <c r="BN66" s="223"/>
      <c r="BO66" s="223"/>
      <c r="BP66" s="223"/>
      <c r="BQ66" s="220">
        <v>60</v>
      </c>
      <c r="BR66" s="225"/>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3"/>
      <c r="BF67" s="223"/>
      <c r="BG67" s="223"/>
      <c r="BH67" s="223"/>
      <c r="BI67" s="223"/>
      <c r="BJ67" s="223"/>
      <c r="BK67" s="223"/>
      <c r="BL67" s="223"/>
      <c r="BM67" s="223"/>
      <c r="BN67" s="223"/>
      <c r="BO67" s="223"/>
      <c r="BP67" s="223"/>
      <c r="BQ67" s="220">
        <v>61</v>
      </c>
      <c r="BR67" s="225"/>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15">
      <c r="A68" s="218">
        <v>1</v>
      </c>
      <c r="B68" s="998" t="s">
        <v>547</v>
      </c>
      <c r="C68" s="999"/>
      <c r="D68" s="999"/>
      <c r="E68" s="999"/>
      <c r="F68" s="999"/>
      <c r="G68" s="999"/>
      <c r="H68" s="999"/>
      <c r="I68" s="999"/>
      <c r="J68" s="999"/>
      <c r="K68" s="999"/>
      <c r="L68" s="999"/>
      <c r="M68" s="999"/>
      <c r="N68" s="999"/>
      <c r="O68" s="999"/>
      <c r="P68" s="1000"/>
      <c r="Q68" s="1001">
        <v>12760</v>
      </c>
      <c r="R68" s="995"/>
      <c r="S68" s="995"/>
      <c r="T68" s="995"/>
      <c r="U68" s="995"/>
      <c r="V68" s="995">
        <v>13536</v>
      </c>
      <c r="W68" s="995"/>
      <c r="X68" s="995"/>
      <c r="Y68" s="995"/>
      <c r="Z68" s="995"/>
      <c r="AA68" s="995">
        <v>-776</v>
      </c>
      <c r="AB68" s="995"/>
      <c r="AC68" s="995"/>
      <c r="AD68" s="995"/>
      <c r="AE68" s="995"/>
      <c r="AF68" s="995">
        <v>-347</v>
      </c>
      <c r="AG68" s="995"/>
      <c r="AH68" s="995"/>
      <c r="AI68" s="995"/>
      <c r="AJ68" s="995"/>
      <c r="AK68" s="995">
        <v>2478</v>
      </c>
      <c r="AL68" s="995"/>
      <c r="AM68" s="995"/>
      <c r="AN68" s="995"/>
      <c r="AO68" s="995"/>
      <c r="AP68" s="995">
        <v>3356</v>
      </c>
      <c r="AQ68" s="995"/>
      <c r="AR68" s="995"/>
      <c r="AS68" s="995"/>
      <c r="AT68" s="995"/>
      <c r="AU68" s="995">
        <v>179</v>
      </c>
      <c r="AV68" s="995"/>
      <c r="AW68" s="995"/>
      <c r="AX68" s="995"/>
      <c r="AY68" s="995"/>
      <c r="AZ68" s="996"/>
      <c r="BA68" s="996"/>
      <c r="BB68" s="996"/>
      <c r="BC68" s="996"/>
      <c r="BD68" s="997"/>
      <c r="BE68" s="223"/>
      <c r="BF68" s="223"/>
      <c r="BG68" s="223"/>
      <c r="BH68" s="223"/>
      <c r="BI68" s="223"/>
      <c r="BJ68" s="223"/>
      <c r="BK68" s="223"/>
      <c r="BL68" s="223"/>
      <c r="BM68" s="223"/>
      <c r="BN68" s="223"/>
      <c r="BO68" s="223"/>
      <c r="BP68" s="223"/>
      <c r="BQ68" s="220">
        <v>62</v>
      </c>
      <c r="BR68" s="225"/>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15">
      <c r="A69" s="220">
        <v>2</v>
      </c>
      <c r="B69" s="987" t="s">
        <v>548</v>
      </c>
      <c r="C69" s="988"/>
      <c r="D69" s="988"/>
      <c r="E69" s="988"/>
      <c r="F69" s="988"/>
      <c r="G69" s="988"/>
      <c r="H69" s="988"/>
      <c r="I69" s="988"/>
      <c r="J69" s="988"/>
      <c r="K69" s="988"/>
      <c r="L69" s="988"/>
      <c r="M69" s="988"/>
      <c r="N69" s="988"/>
      <c r="O69" s="988"/>
      <c r="P69" s="989"/>
      <c r="Q69" s="990">
        <v>6824</v>
      </c>
      <c r="R69" s="984"/>
      <c r="S69" s="984"/>
      <c r="T69" s="984"/>
      <c r="U69" s="984"/>
      <c r="V69" s="984">
        <v>6731</v>
      </c>
      <c r="W69" s="984"/>
      <c r="X69" s="984"/>
      <c r="Y69" s="984"/>
      <c r="Z69" s="984"/>
      <c r="AA69" s="984">
        <v>93</v>
      </c>
      <c r="AB69" s="984"/>
      <c r="AC69" s="984"/>
      <c r="AD69" s="984"/>
      <c r="AE69" s="984"/>
      <c r="AF69" s="984">
        <v>71</v>
      </c>
      <c r="AG69" s="984"/>
      <c r="AH69" s="984"/>
      <c r="AI69" s="984"/>
      <c r="AJ69" s="984"/>
      <c r="AK69" s="984">
        <v>931</v>
      </c>
      <c r="AL69" s="984"/>
      <c r="AM69" s="984"/>
      <c r="AN69" s="984"/>
      <c r="AO69" s="984"/>
      <c r="AP69" s="984">
        <v>5973</v>
      </c>
      <c r="AQ69" s="984"/>
      <c r="AR69" s="984"/>
      <c r="AS69" s="984"/>
      <c r="AT69" s="984"/>
      <c r="AU69" s="984">
        <v>491</v>
      </c>
      <c r="AV69" s="984"/>
      <c r="AW69" s="984"/>
      <c r="AX69" s="984"/>
      <c r="AY69" s="984"/>
      <c r="AZ69" s="985"/>
      <c r="BA69" s="985"/>
      <c r="BB69" s="985"/>
      <c r="BC69" s="985"/>
      <c r="BD69" s="986"/>
      <c r="BE69" s="223"/>
      <c r="BF69" s="223"/>
      <c r="BG69" s="223"/>
      <c r="BH69" s="223"/>
      <c r="BI69" s="223"/>
      <c r="BJ69" s="223"/>
      <c r="BK69" s="223"/>
      <c r="BL69" s="223"/>
      <c r="BM69" s="223"/>
      <c r="BN69" s="223"/>
      <c r="BO69" s="223"/>
      <c r="BP69" s="223"/>
      <c r="BQ69" s="220">
        <v>63</v>
      </c>
      <c r="BR69" s="225"/>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15">
      <c r="A70" s="220">
        <v>3</v>
      </c>
      <c r="B70" s="987" t="s">
        <v>558</v>
      </c>
      <c r="C70" s="988"/>
      <c r="D70" s="988"/>
      <c r="E70" s="988"/>
      <c r="F70" s="988"/>
      <c r="G70" s="988"/>
      <c r="H70" s="988"/>
      <c r="I70" s="988"/>
      <c r="J70" s="988"/>
      <c r="K70" s="988"/>
      <c r="L70" s="988"/>
      <c r="M70" s="988"/>
      <c r="N70" s="988"/>
      <c r="O70" s="988"/>
      <c r="P70" s="989"/>
      <c r="Q70" s="990">
        <v>731</v>
      </c>
      <c r="R70" s="984"/>
      <c r="S70" s="984"/>
      <c r="T70" s="984"/>
      <c r="U70" s="984"/>
      <c r="V70" s="984">
        <v>678</v>
      </c>
      <c r="W70" s="984"/>
      <c r="X70" s="984"/>
      <c r="Y70" s="984"/>
      <c r="Z70" s="984"/>
      <c r="AA70" s="984">
        <v>52</v>
      </c>
      <c r="AB70" s="984"/>
      <c r="AC70" s="984"/>
      <c r="AD70" s="984"/>
      <c r="AE70" s="984"/>
      <c r="AF70" s="984">
        <v>52</v>
      </c>
      <c r="AG70" s="984"/>
      <c r="AH70" s="984"/>
      <c r="AI70" s="984"/>
      <c r="AJ70" s="984"/>
      <c r="AK70" s="984">
        <v>12</v>
      </c>
      <c r="AL70" s="984"/>
      <c r="AM70" s="984"/>
      <c r="AN70" s="984"/>
      <c r="AO70" s="984"/>
      <c r="AP70" s="984" t="s">
        <v>552</v>
      </c>
      <c r="AQ70" s="984"/>
      <c r="AR70" s="984"/>
      <c r="AS70" s="984"/>
      <c r="AT70" s="984"/>
      <c r="AU70" s="984" t="s">
        <v>552</v>
      </c>
      <c r="AV70" s="984"/>
      <c r="AW70" s="984"/>
      <c r="AX70" s="984"/>
      <c r="AY70" s="984"/>
      <c r="AZ70" s="985"/>
      <c r="BA70" s="985"/>
      <c r="BB70" s="985"/>
      <c r="BC70" s="985"/>
      <c r="BD70" s="986"/>
      <c r="BE70" s="223"/>
      <c r="BF70" s="223"/>
      <c r="BG70" s="223"/>
      <c r="BH70" s="223"/>
      <c r="BI70" s="223"/>
      <c r="BJ70" s="223"/>
      <c r="BK70" s="223"/>
      <c r="BL70" s="223"/>
      <c r="BM70" s="223"/>
      <c r="BN70" s="223"/>
      <c r="BO70" s="223"/>
      <c r="BP70" s="223"/>
      <c r="BQ70" s="220">
        <v>64</v>
      </c>
      <c r="BR70" s="225"/>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15">
      <c r="A71" s="220">
        <v>4</v>
      </c>
      <c r="B71" s="987" t="s">
        <v>559</v>
      </c>
      <c r="C71" s="988"/>
      <c r="D71" s="988"/>
      <c r="E71" s="988"/>
      <c r="F71" s="988"/>
      <c r="G71" s="988"/>
      <c r="H71" s="988"/>
      <c r="I71" s="988"/>
      <c r="J71" s="988"/>
      <c r="K71" s="988"/>
      <c r="L71" s="988"/>
      <c r="M71" s="988"/>
      <c r="N71" s="988"/>
      <c r="O71" s="988"/>
      <c r="P71" s="989"/>
      <c r="Q71" s="990">
        <v>179788</v>
      </c>
      <c r="R71" s="984"/>
      <c r="S71" s="984"/>
      <c r="T71" s="984"/>
      <c r="U71" s="984"/>
      <c r="V71" s="984">
        <v>174350</v>
      </c>
      <c r="W71" s="984"/>
      <c r="X71" s="984"/>
      <c r="Y71" s="984"/>
      <c r="Z71" s="984"/>
      <c r="AA71" s="984">
        <v>5437</v>
      </c>
      <c r="AB71" s="984"/>
      <c r="AC71" s="984"/>
      <c r="AD71" s="984"/>
      <c r="AE71" s="984"/>
      <c r="AF71" s="984">
        <v>5433</v>
      </c>
      <c r="AG71" s="984"/>
      <c r="AH71" s="984"/>
      <c r="AI71" s="984"/>
      <c r="AJ71" s="984"/>
      <c r="AK71" s="984">
        <v>2748</v>
      </c>
      <c r="AL71" s="984"/>
      <c r="AM71" s="984"/>
      <c r="AN71" s="984"/>
      <c r="AO71" s="984"/>
      <c r="AP71" s="984" t="s">
        <v>552</v>
      </c>
      <c r="AQ71" s="984"/>
      <c r="AR71" s="984"/>
      <c r="AS71" s="984"/>
      <c r="AT71" s="984"/>
      <c r="AU71" s="984" t="s">
        <v>552</v>
      </c>
      <c r="AV71" s="984"/>
      <c r="AW71" s="984"/>
      <c r="AX71" s="984"/>
      <c r="AY71" s="984"/>
      <c r="AZ71" s="985"/>
      <c r="BA71" s="985"/>
      <c r="BB71" s="985"/>
      <c r="BC71" s="985"/>
      <c r="BD71" s="986"/>
      <c r="BE71" s="223"/>
      <c r="BF71" s="223"/>
      <c r="BG71" s="223"/>
      <c r="BH71" s="223"/>
      <c r="BI71" s="223"/>
      <c r="BJ71" s="223"/>
      <c r="BK71" s="223"/>
      <c r="BL71" s="223"/>
      <c r="BM71" s="223"/>
      <c r="BN71" s="223"/>
      <c r="BO71" s="223"/>
      <c r="BP71" s="223"/>
      <c r="BQ71" s="220">
        <v>65</v>
      </c>
      <c r="BR71" s="225"/>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15">
      <c r="A72" s="220">
        <v>5</v>
      </c>
      <c r="B72" s="987" t="s">
        <v>549</v>
      </c>
      <c r="C72" s="988"/>
      <c r="D72" s="988"/>
      <c r="E72" s="988"/>
      <c r="F72" s="988"/>
      <c r="G72" s="988"/>
      <c r="H72" s="988"/>
      <c r="I72" s="988"/>
      <c r="J72" s="988"/>
      <c r="K72" s="988"/>
      <c r="L72" s="988"/>
      <c r="M72" s="988"/>
      <c r="N72" s="988"/>
      <c r="O72" s="988"/>
      <c r="P72" s="989"/>
      <c r="Q72" s="990">
        <v>827</v>
      </c>
      <c r="R72" s="984"/>
      <c r="S72" s="984"/>
      <c r="T72" s="984"/>
      <c r="U72" s="984"/>
      <c r="V72" s="984">
        <v>804</v>
      </c>
      <c r="W72" s="984"/>
      <c r="X72" s="984"/>
      <c r="Y72" s="984"/>
      <c r="Z72" s="984"/>
      <c r="AA72" s="984">
        <v>23</v>
      </c>
      <c r="AB72" s="984"/>
      <c r="AC72" s="984"/>
      <c r="AD72" s="984"/>
      <c r="AE72" s="984"/>
      <c r="AF72" s="984">
        <v>23</v>
      </c>
      <c r="AG72" s="984"/>
      <c r="AH72" s="984"/>
      <c r="AI72" s="984"/>
      <c r="AJ72" s="984"/>
      <c r="AK72" s="984">
        <v>31</v>
      </c>
      <c r="AL72" s="984"/>
      <c r="AM72" s="984"/>
      <c r="AN72" s="984"/>
      <c r="AO72" s="984"/>
      <c r="AP72" s="984" t="s">
        <v>552</v>
      </c>
      <c r="AQ72" s="984"/>
      <c r="AR72" s="984"/>
      <c r="AS72" s="984"/>
      <c r="AT72" s="984"/>
      <c r="AU72" s="984" t="s">
        <v>552</v>
      </c>
      <c r="AV72" s="984"/>
      <c r="AW72" s="984"/>
      <c r="AX72" s="984"/>
      <c r="AY72" s="984"/>
      <c r="AZ72" s="985"/>
      <c r="BA72" s="985"/>
      <c r="BB72" s="985"/>
      <c r="BC72" s="985"/>
      <c r="BD72" s="986"/>
      <c r="BE72" s="223"/>
      <c r="BF72" s="223"/>
      <c r="BG72" s="223"/>
      <c r="BH72" s="223"/>
      <c r="BI72" s="223"/>
      <c r="BJ72" s="223"/>
      <c r="BK72" s="223"/>
      <c r="BL72" s="223"/>
      <c r="BM72" s="223"/>
      <c r="BN72" s="223"/>
      <c r="BO72" s="223"/>
      <c r="BP72" s="223"/>
      <c r="BQ72" s="220">
        <v>66</v>
      </c>
      <c r="BR72" s="225"/>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15">
      <c r="A73" s="220">
        <v>6</v>
      </c>
      <c r="B73" s="987" t="s">
        <v>550</v>
      </c>
      <c r="C73" s="988"/>
      <c r="D73" s="988"/>
      <c r="E73" s="988"/>
      <c r="F73" s="988"/>
      <c r="G73" s="988"/>
      <c r="H73" s="988"/>
      <c r="I73" s="988"/>
      <c r="J73" s="988"/>
      <c r="K73" s="988"/>
      <c r="L73" s="988"/>
      <c r="M73" s="988"/>
      <c r="N73" s="988"/>
      <c r="O73" s="988"/>
      <c r="P73" s="989"/>
      <c r="Q73" s="990">
        <v>6810</v>
      </c>
      <c r="R73" s="984"/>
      <c r="S73" s="984"/>
      <c r="T73" s="984"/>
      <c r="U73" s="984"/>
      <c r="V73" s="984">
        <v>6346</v>
      </c>
      <c r="W73" s="984"/>
      <c r="X73" s="984"/>
      <c r="Y73" s="984"/>
      <c r="Z73" s="984"/>
      <c r="AA73" s="984">
        <v>464</v>
      </c>
      <c r="AB73" s="984"/>
      <c r="AC73" s="984"/>
      <c r="AD73" s="984"/>
      <c r="AE73" s="984"/>
      <c r="AF73" s="984">
        <v>464</v>
      </c>
      <c r="AG73" s="984"/>
      <c r="AH73" s="984"/>
      <c r="AI73" s="984"/>
      <c r="AJ73" s="984"/>
      <c r="AK73" s="984">
        <v>800</v>
      </c>
      <c r="AL73" s="984"/>
      <c r="AM73" s="984"/>
      <c r="AN73" s="984"/>
      <c r="AO73" s="984"/>
      <c r="AP73" s="984" t="s">
        <v>552</v>
      </c>
      <c r="AQ73" s="984"/>
      <c r="AR73" s="984"/>
      <c r="AS73" s="984"/>
      <c r="AT73" s="984"/>
      <c r="AU73" s="984" t="s">
        <v>552</v>
      </c>
      <c r="AV73" s="984"/>
      <c r="AW73" s="984"/>
      <c r="AX73" s="984"/>
      <c r="AY73" s="984"/>
      <c r="AZ73" s="985"/>
      <c r="BA73" s="985"/>
      <c r="BB73" s="985"/>
      <c r="BC73" s="985"/>
      <c r="BD73" s="986"/>
      <c r="BE73" s="223"/>
      <c r="BF73" s="223"/>
      <c r="BG73" s="223"/>
      <c r="BH73" s="223"/>
      <c r="BI73" s="223"/>
      <c r="BJ73" s="223"/>
      <c r="BK73" s="223"/>
      <c r="BL73" s="223"/>
      <c r="BM73" s="223"/>
      <c r="BN73" s="223"/>
      <c r="BO73" s="223"/>
      <c r="BP73" s="223"/>
      <c r="BQ73" s="220">
        <v>67</v>
      </c>
      <c r="BR73" s="225"/>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15">
      <c r="A74" s="220">
        <v>7</v>
      </c>
      <c r="B74" s="987" t="s">
        <v>551</v>
      </c>
      <c r="C74" s="988"/>
      <c r="D74" s="988"/>
      <c r="E74" s="988"/>
      <c r="F74" s="988"/>
      <c r="G74" s="988"/>
      <c r="H74" s="988"/>
      <c r="I74" s="988"/>
      <c r="J74" s="988"/>
      <c r="K74" s="988"/>
      <c r="L74" s="988"/>
      <c r="M74" s="988"/>
      <c r="N74" s="988"/>
      <c r="O74" s="988"/>
      <c r="P74" s="989"/>
      <c r="Q74" s="990">
        <v>113</v>
      </c>
      <c r="R74" s="984"/>
      <c r="S74" s="984"/>
      <c r="T74" s="984"/>
      <c r="U74" s="984"/>
      <c r="V74" s="984">
        <v>113</v>
      </c>
      <c r="W74" s="984"/>
      <c r="X74" s="984"/>
      <c r="Y74" s="984"/>
      <c r="Z74" s="984"/>
      <c r="AA74" s="984">
        <v>0</v>
      </c>
      <c r="AB74" s="984"/>
      <c r="AC74" s="984"/>
      <c r="AD74" s="984"/>
      <c r="AE74" s="984"/>
      <c r="AF74" s="984">
        <v>0</v>
      </c>
      <c r="AG74" s="984"/>
      <c r="AH74" s="984"/>
      <c r="AI74" s="984"/>
      <c r="AJ74" s="984"/>
      <c r="AK74" s="984" t="s">
        <v>552</v>
      </c>
      <c r="AL74" s="984"/>
      <c r="AM74" s="984"/>
      <c r="AN74" s="984"/>
      <c r="AO74" s="984"/>
      <c r="AP74" s="984" t="s">
        <v>552</v>
      </c>
      <c r="AQ74" s="984"/>
      <c r="AR74" s="984"/>
      <c r="AS74" s="984"/>
      <c r="AT74" s="984"/>
      <c r="AU74" s="984" t="s">
        <v>552</v>
      </c>
      <c r="AV74" s="984"/>
      <c r="AW74" s="984"/>
      <c r="AX74" s="984"/>
      <c r="AY74" s="984"/>
      <c r="AZ74" s="985"/>
      <c r="BA74" s="985"/>
      <c r="BB74" s="985"/>
      <c r="BC74" s="985"/>
      <c r="BD74" s="986"/>
      <c r="BE74" s="223"/>
      <c r="BF74" s="223"/>
      <c r="BG74" s="223"/>
      <c r="BH74" s="223"/>
      <c r="BI74" s="223"/>
      <c r="BJ74" s="223"/>
      <c r="BK74" s="223"/>
      <c r="BL74" s="223"/>
      <c r="BM74" s="223"/>
      <c r="BN74" s="223"/>
      <c r="BO74" s="223"/>
      <c r="BP74" s="223"/>
      <c r="BQ74" s="220">
        <v>68</v>
      </c>
      <c r="BR74" s="225"/>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15">
      <c r="A75" s="220">
        <v>8</v>
      </c>
      <c r="B75" s="987"/>
      <c r="C75" s="988"/>
      <c r="D75" s="988"/>
      <c r="E75" s="988"/>
      <c r="F75" s="988"/>
      <c r="G75" s="988"/>
      <c r="H75" s="988"/>
      <c r="I75" s="988"/>
      <c r="J75" s="988"/>
      <c r="K75" s="988"/>
      <c r="L75" s="988"/>
      <c r="M75" s="988"/>
      <c r="N75" s="988"/>
      <c r="O75" s="988"/>
      <c r="P75" s="989"/>
      <c r="Q75" s="991"/>
      <c r="R75" s="992"/>
      <c r="S75" s="992"/>
      <c r="T75" s="992"/>
      <c r="U75" s="993"/>
      <c r="V75" s="994"/>
      <c r="W75" s="992"/>
      <c r="X75" s="992"/>
      <c r="Y75" s="992"/>
      <c r="Z75" s="993"/>
      <c r="AA75" s="994"/>
      <c r="AB75" s="992"/>
      <c r="AC75" s="992"/>
      <c r="AD75" s="992"/>
      <c r="AE75" s="993"/>
      <c r="AF75" s="994"/>
      <c r="AG75" s="992"/>
      <c r="AH75" s="992"/>
      <c r="AI75" s="992"/>
      <c r="AJ75" s="993"/>
      <c r="AK75" s="994"/>
      <c r="AL75" s="992"/>
      <c r="AM75" s="992"/>
      <c r="AN75" s="992"/>
      <c r="AO75" s="993"/>
      <c r="AP75" s="994"/>
      <c r="AQ75" s="992"/>
      <c r="AR75" s="992"/>
      <c r="AS75" s="992"/>
      <c r="AT75" s="993"/>
      <c r="AU75" s="994"/>
      <c r="AV75" s="992"/>
      <c r="AW75" s="992"/>
      <c r="AX75" s="992"/>
      <c r="AY75" s="993"/>
      <c r="AZ75" s="985"/>
      <c r="BA75" s="985"/>
      <c r="BB75" s="985"/>
      <c r="BC75" s="985"/>
      <c r="BD75" s="986"/>
      <c r="BE75" s="223"/>
      <c r="BF75" s="223"/>
      <c r="BG75" s="223"/>
      <c r="BH75" s="223"/>
      <c r="BI75" s="223"/>
      <c r="BJ75" s="223"/>
      <c r="BK75" s="223"/>
      <c r="BL75" s="223"/>
      <c r="BM75" s="223"/>
      <c r="BN75" s="223"/>
      <c r="BO75" s="223"/>
      <c r="BP75" s="223"/>
      <c r="BQ75" s="220">
        <v>69</v>
      </c>
      <c r="BR75" s="225"/>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15">
      <c r="A76" s="220">
        <v>9</v>
      </c>
      <c r="B76" s="987"/>
      <c r="C76" s="988"/>
      <c r="D76" s="988"/>
      <c r="E76" s="988"/>
      <c r="F76" s="988"/>
      <c r="G76" s="988"/>
      <c r="H76" s="988"/>
      <c r="I76" s="988"/>
      <c r="J76" s="988"/>
      <c r="K76" s="988"/>
      <c r="L76" s="988"/>
      <c r="M76" s="988"/>
      <c r="N76" s="988"/>
      <c r="O76" s="988"/>
      <c r="P76" s="989"/>
      <c r="Q76" s="991"/>
      <c r="R76" s="992"/>
      <c r="S76" s="992"/>
      <c r="T76" s="992"/>
      <c r="U76" s="993"/>
      <c r="V76" s="994"/>
      <c r="W76" s="992"/>
      <c r="X76" s="992"/>
      <c r="Y76" s="992"/>
      <c r="Z76" s="993"/>
      <c r="AA76" s="994"/>
      <c r="AB76" s="992"/>
      <c r="AC76" s="992"/>
      <c r="AD76" s="992"/>
      <c r="AE76" s="993"/>
      <c r="AF76" s="994"/>
      <c r="AG76" s="992"/>
      <c r="AH76" s="992"/>
      <c r="AI76" s="992"/>
      <c r="AJ76" s="993"/>
      <c r="AK76" s="994"/>
      <c r="AL76" s="992"/>
      <c r="AM76" s="992"/>
      <c r="AN76" s="992"/>
      <c r="AO76" s="993"/>
      <c r="AP76" s="994"/>
      <c r="AQ76" s="992"/>
      <c r="AR76" s="992"/>
      <c r="AS76" s="992"/>
      <c r="AT76" s="993"/>
      <c r="AU76" s="994"/>
      <c r="AV76" s="992"/>
      <c r="AW76" s="992"/>
      <c r="AX76" s="992"/>
      <c r="AY76" s="993"/>
      <c r="AZ76" s="985"/>
      <c r="BA76" s="985"/>
      <c r="BB76" s="985"/>
      <c r="BC76" s="985"/>
      <c r="BD76" s="986"/>
      <c r="BE76" s="223"/>
      <c r="BF76" s="223"/>
      <c r="BG76" s="223"/>
      <c r="BH76" s="223"/>
      <c r="BI76" s="223"/>
      <c r="BJ76" s="223"/>
      <c r="BK76" s="223"/>
      <c r="BL76" s="223"/>
      <c r="BM76" s="223"/>
      <c r="BN76" s="223"/>
      <c r="BO76" s="223"/>
      <c r="BP76" s="223"/>
      <c r="BQ76" s="220">
        <v>70</v>
      </c>
      <c r="BR76" s="225"/>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15">
      <c r="A77" s="220">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23"/>
      <c r="BF77" s="223"/>
      <c r="BG77" s="223"/>
      <c r="BH77" s="223"/>
      <c r="BI77" s="223"/>
      <c r="BJ77" s="223"/>
      <c r="BK77" s="223"/>
      <c r="BL77" s="223"/>
      <c r="BM77" s="223"/>
      <c r="BN77" s="223"/>
      <c r="BO77" s="223"/>
      <c r="BP77" s="223"/>
      <c r="BQ77" s="220">
        <v>71</v>
      </c>
      <c r="BR77" s="225"/>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15">
      <c r="A78" s="220">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3"/>
      <c r="BF78" s="223"/>
      <c r="BG78" s="223"/>
      <c r="BH78" s="223"/>
      <c r="BI78" s="223"/>
      <c r="BJ78" s="212"/>
      <c r="BK78" s="212"/>
      <c r="BL78" s="212"/>
      <c r="BM78" s="212"/>
      <c r="BN78" s="212"/>
      <c r="BO78" s="223"/>
      <c r="BP78" s="223"/>
      <c r="BQ78" s="220">
        <v>72</v>
      </c>
      <c r="BR78" s="225"/>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15">
      <c r="A79" s="220">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3"/>
      <c r="BF79" s="223"/>
      <c r="BG79" s="223"/>
      <c r="BH79" s="223"/>
      <c r="BI79" s="223"/>
      <c r="BJ79" s="212"/>
      <c r="BK79" s="212"/>
      <c r="BL79" s="212"/>
      <c r="BM79" s="212"/>
      <c r="BN79" s="212"/>
      <c r="BO79" s="223"/>
      <c r="BP79" s="223"/>
      <c r="BQ79" s="220">
        <v>73</v>
      </c>
      <c r="BR79" s="225"/>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15">
      <c r="A80" s="220">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3"/>
      <c r="BF80" s="223"/>
      <c r="BG80" s="223"/>
      <c r="BH80" s="223"/>
      <c r="BI80" s="223"/>
      <c r="BJ80" s="223"/>
      <c r="BK80" s="223"/>
      <c r="BL80" s="223"/>
      <c r="BM80" s="223"/>
      <c r="BN80" s="223"/>
      <c r="BO80" s="223"/>
      <c r="BP80" s="223"/>
      <c r="BQ80" s="220">
        <v>74</v>
      </c>
      <c r="BR80" s="225"/>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15">
      <c r="A81" s="220">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3"/>
      <c r="BF81" s="223"/>
      <c r="BG81" s="223"/>
      <c r="BH81" s="223"/>
      <c r="BI81" s="223"/>
      <c r="BJ81" s="223"/>
      <c r="BK81" s="223"/>
      <c r="BL81" s="223"/>
      <c r="BM81" s="223"/>
      <c r="BN81" s="223"/>
      <c r="BO81" s="223"/>
      <c r="BP81" s="223"/>
      <c r="BQ81" s="220">
        <v>75</v>
      </c>
      <c r="BR81" s="225"/>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15">
      <c r="A82" s="220">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3"/>
      <c r="BF82" s="223"/>
      <c r="BG82" s="223"/>
      <c r="BH82" s="223"/>
      <c r="BI82" s="223"/>
      <c r="BJ82" s="223"/>
      <c r="BK82" s="223"/>
      <c r="BL82" s="223"/>
      <c r="BM82" s="223"/>
      <c r="BN82" s="223"/>
      <c r="BO82" s="223"/>
      <c r="BP82" s="223"/>
      <c r="BQ82" s="220">
        <v>76</v>
      </c>
      <c r="BR82" s="225"/>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15">
      <c r="A83" s="220">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3"/>
      <c r="BF83" s="223"/>
      <c r="BG83" s="223"/>
      <c r="BH83" s="223"/>
      <c r="BI83" s="223"/>
      <c r="BJ83" s="223"/>
      <c r="BK83" s="223"/>
      <c r="BL83" s="223"/>
      <c r="BM83" s="223"/>
      <c r="BN83" s="223"/>
      <c r="BO83" s="223"/>
      <c r="BP83" s="223"/>
      <c r="BQ83" s="220">
        <v>77</v>
      </c>
      <c r="BR83" s="225"/>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15">
      <c r="A84" s="220">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3"/>
      <c r="BF84" s="223"/>
      <c r="BG84" s="223"/>
      <c r="BH84" s="223"/>
      <c r="BI84" s="223"/>
      <c r="BJ84" s="223"/>
      <c r="BK84" s="223"/>
      <c r="BL84" s="223"/>
      <c r="BM84" s="223"/>
      <c r="BN84" s="223"/>
      <c r="BO84" s="223"/>
      <c r="BP84" s="223"/>
      <c r="BQ84" s="220">
        <v>78</v>
      </c>
      <c r="BR84" s="225"/>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15">
      <c r="A85" s="220">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3"/>
      <c r="BF85" s="223"/>
      <c r="BG85" s="223"/>
      <c r="BH85" s="223"/>
      <c r="BI85" s="223"/>
      <c r="BJ85" s="223"/>
      <c r="BK85" s="223"/>
      <c r="BL85" s="223"/>
      <c r="BM85" s="223"/>
      <c r="BN85" s="223"/>
      <c r="BO85" s="223"/>
      <c r="BP85" s="223"/>
      <c r="BQ85" s="220">
        <v>79</v>
      </c>
      <c r="BR85" s="225"/>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15">
      <c r="A86" s="220">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3"/>
      <c r="BF86" s="223"/>
      <c r="BG86" s="223"/>
      <c r="BH86" s="223"/>
      <c r="BI86" s="223"/>
      <c r="BJ86" s="223"/>
      <c r="BK86" s="223"/>
      <c r="BL86" s="223"/>
      <c r="BM86" s="223"/>
      <c r="BN86" s="223"/>
      <c r="BO86" s="223"/>
      <c r="BP86" s="223"/>
      <c r="BQ86" s="220">
        <v>80</v>
      </c>
      <c r="BR86" s="225"/>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15">
      <c r="A87" s="226">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3"/>
      <c r="BF87" s="223"/>
      <c r="BG87" s="223"/>
      <c r="BH87" s="223"/>
      <c r="BI87" s="223"/>
      <c r="BJ87" s="223"/>
      <c r="BK87" s="223"/>
      <c r="BL87" s="223"/>
      <c r="BM87" s="223"/>
      <c r="BN87" s="223"/>
      <c r="BO87" s="223"/>
      <c r="BP87" s="223"/>
      <c r="BQ87" s="220">
        <v>81</v>
      </c>
      <c r="BR87" s="225"/>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
      <c r="A88" s="222" t="s">
        <v>375</v>
      </c>
      <c r="B88" s="950" t="s">
        <v>398</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5696</v>
      </c>
      <c r="AG88" s="972"/>
      <c r="AH88" s="972"/>
      <c r="AI88" s="972"/>
      <c r="AJ88" s="972"/>
      <c r="AK88" s="976"/>
      <c r="AL88" s="976"/>
      <c r="AM88" s="976"/>
      <c r="AN88" s="976"/>
      <c r="AO88" s="976"/>
      <c r="AP88" s="972">
        <v>9329</v>
      </c>
      <c r="AQ88" s="972"/>
      <c r="AR88" s="972"/>
      <c r="AS88" s="972"/>
      <c r="AT88" s="972"/>
      <c r="AU88" s="972">
        <v>670</v>
      </c>
      <c r="AV88" s="972"/>
      <c r="AW88" s="972"/>
      <c r="AX88" s="972"/>
      <c r="AY88" s="972"/>
      <c r="AZ88" s="973"/>
      <c r="BA88" s="973"/>
      <c r="BB88" s="973"/>
      <c r="BC88" s="973"/>
      <c r="BD88" s="974"/>
      <c r="BE88" s="223"/>
      <c r="BF88" s="223"/>
      <c r="BG88" s="223"/>
      <c r="BH88" s="223"/>
      <c r="BI88" s="223"/>
      <c r="BJ88" s="223"/>
      <c r="BK88" s="223"/>
      <c r="BL88" s="223"/>
      <c r="BM88" s="223"/>
      <c r="BN88" s="223"/>
      <c r="BO88" s="223"/>
      <c r="BP88" s="223"/>
      <c r="BQ88" s="220">
        <v>82</v>
      </c>
      <c r="BR88" s="225"/>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15">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15">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15">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15">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15">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15">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15">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15">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15">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15">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15">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15">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15">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375</v>
      </c>
      <c r="BR102" s="950" t="s">
        <v>399</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c r="CS102" s="966"/>
      <c r="CT102" s="966"/>
      <c r="CU102" s="966"/>
      <c r="CV102" s="967"/>
      <c r="CW102" s="965"/>
      <c r="CX102" s="966"/>
      <c r="CY102" s="966"/>
      <c r="CZ102" s="966"/>
      <c r="DA102" s="967"/>
      <c r="DB102" s="965"/>
      <c r="DC102" s="966"/>
      <c r="DD102" s="966"/>
      <c r="DE102" s="966"/>
      <c r="DF102" s="967"/>
      <c r="DG102" s="965"/>
      <c r="DH102" s="966"/>
      <c r="DI102" s="966"/>
      <c r="DJ102" s="966"/>
      <c r="DK102" s="967"/>
      <c r="DL102" s="965"/>
      <c r="DM102" s="966"/>
      <c r="DN102" s="966"/>
      <c r="DO102" s="966"/>
      <c r="DP102" s="967"/>
      <c r="DQ102" s="965"/>
      <c r="DR102" s="966"/>
      <c r="DS102" s="966"/>
      <c r="DT102" s="966"/>
      <c r="DU102" s="967"/>
      <c r="DV102" s="950"/>
      <c r="DW102" s="951"/>
      <c r="DX102" s="951"/>
      <c r="DY102" s="951"/>
      <c r="DZ102" s="952"/>
      <c r="EA102" s="212"/>
    </row>
    <row r="103" spans="1:131" ht="26.25" customHeight="1" x14ac:dyDescent="0.15">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3" t="s">
        <v>400</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15">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4" t="s">
        <v>401</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15">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31" t="s">
        <v>402</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403</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55" t="s">
        <v>404</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405</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15">
      <c r="A109" s="908" t="s">
        <v>406</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407</v>
      </c>
      <c r="AB109" s="909"/>
      <c r="AC109" s="909"/>
      <c r="AD109" s="909"/>
      <c r="AE109" s="910"/>
      <c r="AF109" s="911" t="s">
        <v>408</v>
      </c>
      <c r="AG109" s="909"/>
      <c r="AH109" s="909"/>
      <c r="AI109" s="909"/>
      <c r="AJ109" s="910"/>
      <c r="AK109" s="911" t="s">
        <v>293</v>
      </c>
      <c r="AL109" s="909"/>
      <c r="AM109" s="909"/>
      <c r="AN109" s="909"/>
      <c r="AO109" s="910"/>
      <c r="AP109" s="911" t="s">
        <v>409</v>
      </c>
      <c r="AQ109" s="909"/>
      <c r="AR109" s="909"/>
      <c r="AS109" s="909"/>
      <c r="AT109" s="942"/>
      <c r="AU109" s="908" t="s">
        <v>406</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407</v>
      </c>
      <c r="BR109" s="909"/>
      <c r="BS109" s="909"/>
      <c r="BT109" s="909"/>
      <c r="BU109" s="910"/>
      <c r="BV109" s="911" t="s">
        <v>408</v>
      </c>
      <c r="BW109" s="909"/>
      <c r="BX109" s="909"/>
      <c r="BY109" s="909"/>
      <c r="BZ109" s="910"/>
      <c r="CA109" s="911" t="s">
        <v>293</v>
      </c>
      <c r="CB109" s="909"/>
      <c r="CC109" s="909"/>
      <c r="CD109" s="909"/>
      <c r="CE109" s="910"/>
      <c r="CF109" s="949" t="s">
        <v>409</v>
      </c>
      <c r="CG109" s="949"/>
      <c r="CH109" s="949"/>
      <c r="CI109" s="949"/>
      <c r="CJ109" s="949"/>
      <c r="CK109" s="911" t="s">
        <v>410</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407</v>
      </c>
      <c r="DH109" s="909"/>
      <c r="DI109" s="909"/>
      <c r="DJ109" s="909"/>
      <c r="DK109" s="910"/>
      <c r="DL109" s="911" t="s">
        <v>408</v>
      </c>
      <c r="DM109" s="909"/>
      <c r="DN109" s="909"/>
      <c r="DO109" s="909"/>
      <c r="DP109" s="910"/>
      <c r="DQ109" s="911" t="s">
        <v>293</v>
      </c>
      <c r="DR109" s="909"/>
      <c r="DS109" s="909"/>
      <c r="DT109" s="909"/>
      <c r="DU109" s="910"/>
      <c r="DV109" s="911" t="s">
        <v>409</v>
      </c>
      <c r="DW109" s="909"/>
      <c r="DX109" s="909"/>
      <c r="DY109" s="909"/>
      <c r="DZ109" s="942"/>
    </row>
    <row r="110" spans="1:131" s="212" customFormat="1" ht="26.25" customHeight="1" x14ac:dyDescent="0.15">
      <c r="A110" s="820" t="s">
        <v>411</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488643</v>
      </c>
      <c r="AB110" s="902"/>
      <c r="AC110" s="902"/>
      <c r="AD110" s="902"/>
      <c r="AE110" s="903"/>
      <c r="AF110" s="904">
        <v>482360</v>
      </c>
      <c r="AG110" s="902"/>
      <c r="AH110" s="902"/>
      <c r="AI110" s="902"/>
      <c r="AJ110" s="903"/>
      <c r="AK110" s="904">
        <v>494000</v>
      </c>
      <c r="AL110" s="902"/>
      <c r="AM110" s="902"/>
      <c r="AN110" s="902"/>
      <c r="AO110" s="903"/>
      <c r="AP110" s="905">
        <v>22.7</v>
      </c>
      <c r="AQ110" s="906"/>
      <c r="AR110" s="906"/>
      <c r="AS110" s="906"/>
      <c r="AT110" s="907"/>
      <c r="AU110" s="943" t="s">
        <v>69</v>
      </c>
      <c r="AV110" s="944"/>
      <c r="AW110" s="944"/>
      <c r="AX110" s="944"/>
      <c r="AY110" s="944"/>
      <c r="AZ110" s="873" t="s">
        <v>412</v>
      </c>
      <c r="BA110" s="821"/>
      <c r="BB110" s="821"/>
      <c r="BC110" s="821"/>
      <c r="BD110" s="821"/>
      <c r="BE110" s="821"/>
      <c r="BF110" s="821"/>
      <c r="BG110" s="821"/>
      <c r="BH110" s="821"/>
      <c r="BI110" s="821"/>
      <c r="BJ110" s="821"/>
      <c r="BK110" s="821"/>
      <c r="BL110" s="821"/>
      <c r="BM110" s="821"/>
      <c r="BN110" s="821"/>
      <c r="BO110" s="821"/>
      <c r="BP110" s="822"/>
      <c r="BQ110" s="874">
        <v>3342453</v>
      </c>
      <c r="BR110" s="855"/>
      <c r="BS110" s="855"/>
      <c r="BT110" s="855"/>
      <c r="BU110" s="855"/>
      <c r="BV110" s="855">
        <v>4129697</v>
      </c>
      <c r="BW110" s="855"/>
      <c r="BX110" s="855"/>
      <c r="BY110" s="855"/>
      <c r="BZ110" s="855"/>
      <c r="CA110" s="855">
        <v>3873964</v>
      </c>
      <c r="CB110" s="855"/>
      <c r="CC110" s="855"/>
      <c r="CD110" s="855"/>
      <c r="CE110" s="855"/>
      <c r="CF110" s="879">
        <v>177.9</v>
      </c>
      <c r="CG110" s="880"/>
      <c r="CH110" s="880"/>
      <c r="CI110" s="880"/>
      <c r="CJ110" s="880"/>
      <c r="CK110" s="939" t="s">
        <v>413</v>
      </c>
      <c r="CL110" s="832"/>
      <c r="CM110" s="873" t="s">
        <v>414</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x14ac:dyDescent="0.15">
      <c r="A111" s="787" t="s">
        <v>415</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416</v>
      </c>
      <c r="BA111" s="765"/>
      <c r="BB111" s="765"/>
      <c r="BC111" s="765"/>
      <c r="BD111" s="765"/>
      <c r="BE111" s="765"/>
      <c r="BF111" s="765"/>
      <c r="BG111" s="765"/>
      <c r="BH111" s="765"/>
      <c r="BI111" s="765"/>
      <c r="BJ111" s="765"/>
      <c r="BK111" s="765"/>
      <c r="BL111" s="765"/>
      <c r="BM111" s="765"/>
      <c r="BN111" s="765"/>
      <c r="BO111" s="765"/>
      <c r="BP111" s="766"/>
      <c r="BQ111" s="829">
        <v>1132480</v>
      </c>
      <c r="BR111" s="830"/>
      <c r="BS111" s="830"/>
      <c r="BT111" s="830"/>
      <c r="BU111" s="830"/>
      <c r="BV111" s="830">
        <v>939639</v>
      </c>
      <c r="BW111" s="830"/>
      <c r="BX111" s="830"/>
      <c r="BY111" s="830"/>
      <c r="BZ111" s="830"/>
      <c r="CA111" s="830">
        <v>833492</v>
      </c>
      <c r="CB111" s="830"/>
      <c r="CC111" s="830"/>
      <c r="CD111" s="830"/>
      <c r="CE111" s="830"/>
      <c r="CF111" s="888">
        <v>38.299999999999997</v>
      </c>
      <c r="CG111" s="889"/>
      <c r="CH111" s="889"/>
      <c r="CI111" s="889"/>
      <c r="CJ111" s="889"/>
      <c r="CK111" s="940"/>
      <c r="CL111" s="834"/>
      <c r="CM111" s="828" t="s">
        <v>417</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15">
      <c r="A112" s="925" t="s">
        <v>418</v>
      </c>
      <c r="B112" s="926"/>
      <c r="C112" s="765" t="s">
        <v>419</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420</v>
      </c>
      <c r="BA112" s="765"/>
      <c r="BB112" s="765"/>
      <c r="BC112" s="765"/>
      <c r="BD112" s="765"/>
      <c r="BE112" s="765"/>
      <c r="BF112" s="765"/>
      <c r="BG112" s="765"/>
      <c r="BH112" s="765"/>
      <c r="BI112" s="765"/>
      <c r="BJ112" s="765"/>
      <c r="BK112" s="765"/>
      <c r="BL112" s="765"/>
      <c r="BM112" s="765"/>
      <c r="BN112" s="765"/>
      <c r="BO112" s="765"/>
      <c r="BP112" s="766"/>
      <c r="BQ112" s="829">
        <v>1168194</v>
      </c>
      <c r="BR112" s="830"/>
      <c r="BS112" s="830"/>
      <c r="BT112" s="830"/>
      <c r="BU112" s="830"/>
      <c r="BV112" s="830">
        <v>1130011</v>
      </c>
      <c r="BW112" s="830"/>
      <c r="BX112" s="830"/>
      <c r="BY112" s="830"/>
      <c r="BZ112" s="830"/>
      <c r="CA112" s="830">
        <v>1083246</v>
      </c>
      <c r="CB112" s="830"/>
      <c r="CC112" s="830"/>
      <c r="CD112" s="830"/>
      <c r="CE112" s="830"/>
      <c r="CF112" s="888">
        <v>49.7</v>
      </c>
      <c r="CG112" s="889"/>
      <c r="CH112" s="889"/>
      <c r="CI112" s="889"/>
      <c r="CJ112" s="889"/>
      <c r="CK112" s="940"/>
      <c r="CL112" s="834"/>
      <c r="CM112" s="828" t="s">
        <v>421</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15">
      <c r="A113" s="927"/>
      <c r="B113" s="928"/>
      <c r="C113" s="765" t="s">
        <v>422</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85822</v>
      </c>
      <c r="AB113" s="932"/>
      <c r="AC113" s="932"/>
      <c r="AD113" s="932"/>
      <c r="AE113" s="933"/>
      <c r="AF113" s="934">
        <v>80483</v>
      </c>
      <c r="AG113" s="932"/>
      <c r="AH113" s="932"/>
      <c r="AI113" s="932"/>
      <c r="AJ113" s="933"/>
      <c r="AK113" s="934">
        <v>86526</v>
      </c>
      <c r="AL113" s="932"/>
      <c r="AM113" s="932"/>
      <c r="AN113" s="932"/>
      <c r="AO113" s="933"/>
      <c r="AP113" s="935">
        <v>4</v>
      </c>
      <c r="AQ113" s="936"/>
      <c r="AR113" s="936"/>
      <c r="AS113" s="936"/>
      <c r="AT113" s="937"/>
      <c r="AU113" s="945"/>
      <c r="AV113" s="946"/>
      <c r="AW113" s="946"/>
      <c r="AX113" s="946"/>
      <c r="AY113" s="946"/>
      <c r="AZ113" s="828" t="s">
        <v>423</v>
      </c>
      <c r="BA113" s="765"/>
      <c r="BB113" s="765"/>
      <c r="BC113" s="765"/>
      <c r="BD113" s="765"/>
      <c r="BE113" s="765"/>
      <c r="BF113" s="765"/>
      <c r="BG113" s="765"/>
      <c r="BH113" s="765"/>
      <c r="BI113" s="765"/>
      <c r="BJ113" s="765"/>
      <c r="BK113" s="765"/>
      <c r="BL113" s="765"/>
      <c r="BM113" s="765"/>
      <c r="BN113" s="765"/>
      <c r="BO113" s="765"/>
      <c r="BP113" s="766"/>
      <c r="BQ113" s="829">
        <v>313534</v>
      </c>
      <c r="BR113" s="830"/>
      <c r="BS113" s="830"/>
      <c r="BT113" s="830"/>
      <c r="BU113" s="830"/>
      <c r="BV113" s="830">
        <v>561642</v>
      </c>
      <c r="BW113" s="830"/>
      <c r="BX113" s="830"/>
      <c r="BY113" s="830"/>
      <c r="BZ113" s="830"/>
      <c r="CA113" s="830">
        <v>669553</v>
      </c>
      <c r="CB113" s="830"/>
      <c r="CC113" s="830"/>
      <c r="CD113" s="830"/>
      <c r="CE113" s="830"/>
      <c r="CF113" s="888">
        <v>30.7</v>
      </c>
      <c r="CG113" s="889"/>
      <c r="CH113" s="889"/>
      <c r="CI113" s="889"/>
      <c r="CJ113" s="889"/>
      <c r="CK113" s="940"/>
      <c r="CL113" s="834"/>
      <c r="CM113" s="828" t="s">
        <v>424</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15">
      <c r="A114" s="927"/>
      <c r="B114" s="928"/>
      <c r="C114" s="765" t="s">
        <v>425</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38233</v>
      </c>
      <c r="AB114" s="793"/>
      <c r="AC114" s="793"/>
      <c r="AD114" s="793"/>
      <c r="AE114" s="794"/>
      <c r="AF114" s="795">
        <v>38600</v>
      </c>
      <c r="AG114" s="793"/>
      <c r="AH114" s="793"/>
      <c r="AI114" s="793"/>
      <c r="AJ114" s="794"/>
      <c r="AK114" s="795">
        <v>32755</v>
      </c>
      <c r="AL114" s="793"/>
      <c r="AM114" s="793"/>
      <c r="AN114" s="793"/>
      <c r="AO114" s="794"/>
      <c r="AP114" s="837">
        <v>1.5</v>
      </c>
      <c r="AQ114" s="838"/>
      <c r="AR114" s="838"/>
      <c r="AS114" s="838"/>
      <c r="AT114" s="839"/>
      <c r="AU114" s="945"/>
      <c r="AV114" s="946"/>
      <c r="AW114" s="946"/>
      <c r="AX114" s="946"/>
      <c r="AY114" s="946"/>
      <c r="AZ114" s="828" t="s">
        <v>426</v>
      </c>
      <c r="BA114" s="765"/>
      <c r="BB114" s="765"/>
      <c r="BC114" s="765"/>
      <c r="BD114" s="765"/>
      <c r="BE114" s="765"/>
      <c r="BF114" s="765"/>
      <c r="BG114" s="765"/>
      <c r="BH114" s="765"/>
      <c r="BI114" s="765"/>
      <c r="BJ114" s="765"/>
      <c r="BK114" s="765"/>
      <c r="BL114" s="765"/>
      <c r="BM114" s="765"/>
      <c r="BN114" s="765"/>
      <c r="BO114" s="765"/>
      <c r="BP114" s="766"/>
      <c r="BQ114" s="829">
        <v>409908</v>
      </c>
      <c r="BR114" s="830"/>
      <c r="BS114" s="830"/>
      <c r="BT114" s="830"/>
      <c r="BU114" s="830"/>
      <c r="BV114" s="830">
        <v>412257</v>
      </c>
      <c r="BW114" s="830"/>
      <c r="BX114" s="830"/>
      <c r="BY114" s="830"/>
      <c r="BZ114" s="830"/>
      <c r="CA114" s="830">
        <v>423298</v>
      </c>
      <c r="CB114" s="830"/>
      <c r="CC114" s="830"/>
      <c r="CD114" s="830"/>
      <c r="CE114" s="830"/>
      <c r="CF114" s="888">
        <v>19.399999999999999</v>
      </c>
      <c r="CG114" s="889"/>
      <c r="CH114" s="889"/>
      <c r="CI114" s="889"/>
      <c r="CJ114" s="889"/>
      <c r="CK114" s="940"/>
      <c r="CL114" s="834"/>
      <c r="CM114" s="828" t="s">
        <v>427</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15">
      <c r="A115" s="927"/>
      <c r="B115" s="928"/>
      <c r="C115" s="765" t="s">
        <v>428</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v>44664</v>
      </c>
      <c r="AB115" s="932"/>
      <c r="AC115" s="932"/>
      <c r="AD115" s="932"/>
      <c r="AE115" s="933"/>
      <c r="AF115" s="934">
        <v>94431</v>
      </c>
      <c r="AG115" s="932"/>
      <c r="AH115" s="932"/>
      <c r="AI115" s="932"/>
      <c r="AJ115" s="933"/>
      <c r="AK115" s="934">
        <v>785</v>
      </c>
      <c r="AL115" s="932"/>
      <c r="AM115" s="932"/>
      <c r="AN115" s="932"/>
      <c r="AO115" s="933"/>
      <c r="AP115" s="935">
        <v>0</v>
      </c>
      <c r="AQ115" s="936"/>
      <c r="AR115" s="936"/>
      <c r="AS115" s="936"/>
      <c r="AT115" s="937"/>
      <c r="AU115" s="945"/>
      <c r="AV115" s="946"/>
      <c r="AW115" s="946"/>
      <c r="AX115" s="946"/>
      <c r="AY115" s="946"/>
      <c r="AZ115" s="828" t="s">
        <v>429</v>
      </c>
      <c r="BA115" s="765"/>
      <c r="BB115" s="765"/>
      <c r="BC115" s="765"/>
      <c r="BD115" s="765"/>
      <c r="BE115" s="765"/>
      <c r="BF115" s="765"/>
      <c r="BG115" s="765"/>
      <c r="BH115" s="765"/>
      <c r="BI115" s="765"/>
      <c r="BJ115" s="765"/>
      <c r="BK115" s="765"/>
      <c r="BL115" s="765"/>
      <c r="BM115" s="765"/>
      <c r="BN115" s="765"/>
      <c r="BO115" s="765"/>
      <c r="BP115" s="766"/>
      <c r="BQ115" s="829" t="s">
        <v>122</v>
      </c>
      <c r="BR115" s="830"/>
      <c r="BS115" s="830"/>
      <c r="BT115" s="830"/>
      <c r="BU115" s="830"/>
      <c r="BV115" s="830" t="s">
        <v>122</v>
      </c>
      <c r="BW115" s="830"/>
      <c r="BX115" s="830"/>
      <c r="BY115" s="830"/>
      <c r="BZ115" s="830"/>
      <c r="CA115" s="830" t="s">
        <v>122</v>
      </c>
      <c r="CB115" s="830"/>
      <c r="CC115" s="830"/>
      <c r="CD115" s="830"/>
      <c r="CE115" s="830"/>
      <c r="CF115" s="888" t="s">
        <v>122</v>
      </c>
      <c r="CG115" s="889"/>
      <c r="CH115" s="889"/>
      <c r="CI115" s="889"/>
      <c r="CJ115" s="889"/>
      <c r="CK115" s="940"/>
      <c r="CL115" s="834"/>
      <c r="CM115" s="828" t="s">
        <v>430</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12" customFormat="1" ht="26.25" customHeight="1" x14ac:dyDescent="0.15">
      <c r="A116" s="929"/>
      <c r="B116" s="930"/>
      <c r="C116" s="852" t="s">
        <v>431</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v>3866</v>
      </c>
      <c r="AB116" s="793"/>
      <c r="AC116" s="793"/>
      <c r="AD116" s="793"/>
      <c r="AE116" s="794"/>
      <c r="AF116" s="795">
        <v>7301</v>
      </c>
      <c r="AG116" s="793"/>
      <c r="AH116" s="793"/>
      <c r="AI116" s="793"/>
      <c r="AJ116" s="794"/>
      <c r="AK116" s="795">
        <v>2567</v>
      </c>
      <c r="AL116" s="793"/>
      <c r="AM116" s="793"/>
      <c r="AN116" s="793"/>
      <c r="AO116" s="794"/>
      <c r="AP116" s="837">
        <v>0.1</v>
      </c>
      <c r="AQ116" s="838"/>
      <c r="AR116" s="838"/>
      <c r="AS116" s="838"/>
      <c r="AT116" s="839"/>
      <c r="AU116" s="945"/>
      <c r="AV116" s="946"/>
      <c r="AW116" s="946"/>
      <c r="AX116" s="946"/>
      <c r="AY116" s="946"/>
      <c r="AZ116" s="922" t="s">
        <v>432</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433</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x14ac:dyDescent="0.15">
      <c r="A117" s="908" t="s">
        <v>176</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434</v>
      </c>
      <c r="Z117" s="910"/>
      <c r="AA117" s="915">
        <v>661228</v>
      </c>
      <c r="AB117" s="916"/>
      <c r="AC117" s="916"/>
      <c r="AD117" s="916"/>
      <c r="AE117" s="917"/>
      <c r="AF117" s="918">
        <v>703175</v>
      </c>
      <c r="AG117" s="916"/>
      <c r="AH117" s="916"/>
      <c r="AI117" s="916"/>
      <c r="AJ117" s="917"/>
      <c r="AK117" s="918">
        <v>616633</v>
      </c>
      <c r="AL117" s="916"/>
      <c r="AM117" s="916"/>
      <c r="AN117" s="916"/>
      <c r="AO117" s="917"/>
      <c r="AP117" s="919"/>
      <c r="AQ117" s="920"/>
      <c r="AR117" s="920"/>
      <c r="AS117" s="920"/>
      <c r="AT117" s="921"/>
      <c r="AU117" s="945"/>
      <c r="AV117" s="946"/>
      <c r="AW117" s="946"/>
      <c r="AX117" s="946"/>
      <c r="AY117" s="946"/>
      <c r="AZ117" s="876" t="s">
        <v>435</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436</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15">
      <c r="A118" s="908" t="s">
        <v>410</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407</v>
      </c>
      <c r="AB118" s="909"/>
      <c r="AC118" s="909"/>
      <c r="AD118" s="909"/>
      <c r="AE118" s="910"/>
      <c r="AF118" s="911" t="s">
        <v>408</v>
      </c>
      <c r="AG118" s="909"/>
      <c r="AH118" s="909"/>
      <c r="AI118" s="909"/>
      <c r="AJ118" s="910"/>
      <c r="AK118" s="911" t="s">
        <v>293</v>
      </c>
      <c r="AL118" s="909"/>
      <c r="AM118" s="909"/>
      <c r="AN118" s="909"/>
      <c r="AO118" s="910"/>
      <c r="AP118" s="912" t="s">
        <v>409</v>
      </c>
      <c r="AQ118" s="913"/>
      <c r="AR118" s="913"/>
      <c r="AS118" s="913"/>
      <c r="AT118" s="914"/>
      <c r="AU118" s="945"/>
      <c r="AV118" s="946"/>
      <c r="AW118" s="946"/>
      <c r="AX118" s="946"/>
      <c r="AY118" s="946"/>
      <c r="AZ118" s="851" t="s">
        <v>437</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438</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15">
      <c r="A119" s="831" t="s">
        <v>413</v>
      </c>
      <c r="B119" s="832"/>
      <c r="C119" s="873" t="s">
        <v>414</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3" t="s">
        <v>176</v>
      </c>
      <c r="BA119" s="233"/>
      <c r="BB119" s="233"/>
      <c r="BC119" s="233"/>
      <c r="BD119" s="233"/>
      <c r="BE119" s="233"/>
      <c r="BF119" s="233"/>
      <c r="BG119" s="233"/>
      <c r="BH119" s="233"/>
      <c r="BI119" s="233"/>
      <c r="BJ119" s="233"/>
      <c r="BK119" s="233"/>
      <c r="BL119" s="233"/>
      <c r="BM119" s="233"/>
      <c r="BN119" s="233"/>
      <c r="BO119" s="890" t="s">
        <v>439</v>
      </c>
      <c r="BP119" s="891"/>
      <c r="BQ119" s="892">
        <v>6366569</v>
      </c>
      <c r="BR119" s="858"/>
      <c r="BS119" s="858"/>
      <c r="BT119" s="858"/>
      <c r="BU119" s="858"/>
      <c r="BV119" s="858">
        <v>7173246</v>
      </c>
      <c r="BW119" s="858"/>
      <c r="BX119" s="858"/>
      <c r="BY119" s="858"/>
      <c r="BZ119" s="858"/>
      <c r="CA119" s="858">
        <v>6883553</v>
      </c>
      <c r="CB119" s="858"/>
      <c r="CC119" s="858"/>
      <c r="CD119" s="858"/>
      <c r="CE119" s="858"/>
      <c r="CF119" s="761"/>
      <c r="CG119" s="762"/>
      <c r="CH119" s="762"/>
      <c r="CI119" s="762"/>
      <c r="CJ119" s="847"/>
      <c r="CK119" s="941"/>
      <c r="CL119" s="836"/>
      <c r="CM119" s="851" t="s">
        <v>440</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v>1132480</v>
      </c>
      <c r="DH119" s="777"/>
      <c r="DI119" s="777"/>
      <c r="DJ119" s="777"/>
      <c r="DK119" s="778"/>
      <c r="DL119" s="779">
        <v>939639</v>
      </c>
      <c r="DM119" s="777"/>
      <c r="DN119" s="777"/>
      <c r="DO119" s="777"/>
      <c r="DP119" s="778"/>
      <c r="DQ119" s="779">
        <v>833492</v>
      </c>
      <c r="DR119" s="777"/>
      <c r="DS119" s="777"/>
      <c r="DT119" s="777"/>
      <c r="DU119" s="778"/>
      <c r="DV119" s="861">
        <v>38.299999999999997</v>
      </c>
      <c r="DW119" s="862"/>
      <c r="DX119" s="862"/>
      <c r="DY119" s="862"/>
      <c r="DZ119" s="863"/>
    </row>
    <row r="120" spans="1:130" s="212" customFormat="1" ht="26.25" customHeight="1" x14ac:dyDescent="0.15">
      <c r="A120" s="833"/>
      <c r="B120" s="834"/>
      <c r="C120" s="828" t="s">
        <v>417</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441</v>
      </c>
      <c r="AV120" s="894"/>
      <c r="AW120" s="894"/>
      <c r="AX120" s="894"/>
      <c r="AY120" s="895"/>
      <c r="AZ120" s="873" t="s">
        <v>442</v>
      </c>
      <c r="BA120" s="821"/>
      <c r="BB120" s="821"/>
      <c r="BC120" s="821"/>
      <c r="BD120" s="821"/>
      <c r="BE120" s="821"/>
      <c r="BF120" s="821"/>
      <c r="BG120" s="821"/>
      <c r="BH120" s="821"/>
      <c r="BI120" s="821"/>
      <c r="BJ120" s="821"/>
      <c r="BK120" s="821"/>
      <c r="BL120" s="821"/>
      <c r="BM120" s="821"/>
      <c r="BN120" s="821"/>
      <c r="BO120" s="821"/>
      <c r="BP120" s="822"/>
      <c r="BQ120" s="874">
        <v>2202622</v>
      </c>
      <c r="BR120" s="855"/>
      <c r="BS120" s="855"/>
      <c r="BT120" s="855"/>
      <c r="BU120" s="855"/>
      <c r="BV120" s="855">
        <v>2078803</v>
      </c>
      <c r="BW120" s="855"/>
      <c r="BX120" s="855"/>
      <c r="BY120" s="855"/>
      <c r="BZ120" s="855"/>
      <c r="CA120" s="855">
        <v>2310500</v>
      </c>
      <c r="CB120" s="855"/>
      <c r="CC120" s="855"/>
      <c r="CD120" s="855"/>
      <c r="CE120" s="855"/>
      <c r="CF120" s="879">
        <v>106.1</v>
      </c>
      <c r="CG120" s="880"/>
      <c r="CH120" s="880"/>
      <c r="CI120" s="880"/>
      <c r="CJ120" s="880"/>
      <c r="CK120" s="881" t="s">
        <v>443</v>
      </c>
      <c r="CL120" s="865"/>
      <c r="CM120" s="865"/>
      <c r="CN120" s="865"/>
      <c r="CO120" s="866"/>
      <c r="CP120" s="885" t="s">
        <v>392</v>
      </c>
      <c r="CQ120" s="886"/>
      <c r="CR120" s="886"/>
      <c r="CS120" s="886"/>
      <c r="CT120" s="886"/>
      <c r="CU120" s="886"/>
      <c r="CV120" s="886"/>
      <c r="CW120" s="886"/>
      <c r="CX120" s="886"/>
      <c r="CY120" s="886"/>
      <c r="CZ120" s="886"/>
      <c r="DA120" s="886"/>
      <c r="DB120" s="886"/>
      <c r="DC120" s="886"/>
      <c r="DD120" s="886"/>
      <c r="DE120" s="886"/>
      <c r="DF120" s="887"/>
      <c r="DG120" s="874" t="s">
        <v>122</v>
      </c>
      <c r="DH120" s="855"/>
      <c r="DI120" s="855"/>
      <c r="DJ120" s="855"/>
      <c r="DK120" s="855"/>
      <c r="DL120" s="855" t="s">
        <v>122</v>
      </c>
      <c r="DM120" s="855"/>
      <c r="DN120" s="855"/>
      <c r="DO120" s="855"/>
      <c r="DP120" s="855"/>
      <c r="DQ120" s="855">
        <v>1025253</v>
      </c>
      <c r="DR120" s="855"/>
      <c r="DS120" s="855"/>
      <c r="DT120" s="855"/>
      <c r="DU120" s="855"/>
      <c r="DV120" s="856">
        <v>47.1</v>
      </c>
      <c r="DW120" s="856"/>
      <c r="DX120" s="856"/>
      <c r="DY120" s="856"/>
      <c r="DZ120" s="857"/>
    </row>
    <row r="121" spans="1:130" s="212" customFormat="1" ht="26.25" customHeight="1" x14ac:dyDescent="0.15">
      <c r="A121" s="833"/>
      <c r="B121" s="834"/>
      <c r="C121" s="876" t="s">
        <v>444</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445</v>
      </c>
      <c r="BA121" s="765"/>
      <c r="BB121" s="765"/>
      <c r="BC121" s="765"/>
      <c r="BD121" s="765"/>
      <c r="BE121" s="765"/>
      <c r="BF121" s="765"/>
      <c r="BG121" s="765"/>
      <c r="BH121" s="765"/>
      <c r="BI121" s="765"/>
      <c r="BJ121" s="765"/>
      <c r="BK121" s="765"/>
      <c r="BL121" s="765"/>
      <c r="BM121" s="765"/>
      <c r="BN121" s="765"/>
      <c r="BO121" s="765"/>
      <c r="BP121" s="766"/>
      <c r="BQ121" s="829">
        <v>11895</v>
      </c>
      <c r="BR121" s="830"/>
      <c r="BS121" s="830"/>
      <c r="BT121" s="830"/>
      <c r="BU121" s="830"/>
      <c r="BV121" s="830">
        <v>79713</v>
      </c>
      <c r="BW121" s="830"/>
      <c r="BX121" s="830"/>
      <c r="BY121" s="830"/>
      <c r="BZ121" s="830"/>
      <c r="CA121" s="830">
        <v>164180</v>
      </c>
      <c r="CB121" s="830"/>
      <c r="CC121" s="830"/>
      <c r="CD121" s="830"/>
      <c r="CE121" s="830"/>
      <c r="CF121" s="888">
        <v>7.5</v>
      </c>
      <c r="CG121" s="889"/>
      <c r="CH121" s="889"/>
      <c r="CI121" s="889"/>
      <c r="CJ121" s="889"/>
      <c r="CK121" s="882"/>
      <c r="CL121" s="868"/>
      <c r="CM121" s="868"/>
      <c r="CN121" s="868"/>
      <c r="CO121" s="869"/>
      <c r="CP121" s="848" t="s">
        <v>390</v>
      </c>
      <c r="CQ121" s="849"/>
      <c r="CR121" s="849"/>
      <c r="CS121" s="849"/>
      <c r="CT121" s="849"/>
      <c r="CU121" s="849"/>
      <c r="CV121" s="849"/>
      <c r="CW121" s="849"/>
      <c r="CX121" s="849"/>
      <c r="CY121" s="849"/>
      <c r="CZ121" s="849"/>
      <c r="DA121" s="849"/>
      <c r="DB121" s="849"/>
      <c r="DC121" s="849"/>
      <c r="DD121" s="849"/>
      <c r="DE121" s="849"/>
      <c r="DF121" s="850"/>
      <c r="DG121" s="829">
        <v>111654</v>
      </c>
      <c r="DH121" s="830"/>
      <c r="DI121" s="830"/>
      <c r="DJ121" s="830"/>
      <c r="DK121" s="830"/>
      <c r="DL121" s="830">
        <v>74546</v>
      </c>
      <c r="DM121" s="830"/>
      <c r="DN121" s="830"/>
      <c r="DO121" s="830"/>
      <c r="DP121" s="830"/>
      <c r="DQ121" s="830">
        <v>57993</v>
      </c>
      <c r="DR121" s="830"/>
      <c r="DS121" s="830"/>
      <c r="DT121" s="830"/>
      <c r="DU121" s="830"/>
      <c r="DV121" s="807">
        <v>2.7</v>
      </c>
      <c r="DW121" s="807"/>
      <c r="DX121" s="807"/>
      <c r="DY121" s="807"/>
      <c r="DZ121" s="808"/>
    </row>
    <row r="122" spans="1:130" s="212" customFormat="1" ht="26.25" customHeight="1" x14ac:dyDescent="0.15">
      <c r="A122" s="833"/>
      <c r="B122" s="834"/>
      <c r="C122" s="828" t="s">
        <v>427</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446</v>
      </c>
      <c r="BA122" s="852"/>
      <c r="BB122" s="852"/>
      <c r="BC122" s="852"/>
      <c r="BD122" s="852"/>
      <c r="BE122" s="852"/>
      <c r="BF122" s="852"/>
      <c r="BG122" s="852"/>
      <c r="BH122" s="852"/>
      <c r="BI122" s="852"/>
      <c r="BJ122" s="852"/>
      <c r="BK122" s="852"/>
      <c r="BL122" s="852"/>
      <c r="BM122" s="852"/>
      <c r="BN122" s="852"/>
      <c r="BO122" s="852"/>
      <c r="BP122" s="853"/>
      <c r="BQ122" s="892">
        <v>3113982</v>
      </c>
      <c r="BR122" s="858"/>
      <c r="BS122" s="858"/>
      <c r="BT122" s="858"/>
      <c r="BU122" s="858"/>
      <c r="BV122" s="858">
        <v>3740533</v>
      </c>
      <c r="BW122" s="858"/>
      <c r="BX122" s="858"/>
      <c r="BY122" s="858"/>
      <c r="BZ122" s="858"/>
      <c r="CA122" s="858">
        <v>3493281</v>
      </c>
      <c r="CB122" s="858"/>
      <c r="CC122" s="858"/>
      <c r="CD122" s="858"/>
      <c r="CE122" s="858"/>
      <c r="CF122" s="859">
        <v>160.4</v>
      </c>
      <c r="CG122" s="860"/>
      <c r="CH122" s="860"/>
      <c r="CI122" s="860"/>
      <c r="CJ122" s="860"/>
      <c r="CK122" s="882"/>
      <c r="CL122" s="868"/>
      <c r="CM122" s="868"/>
      <c r="CN122" s="868"/>
      <c r="CO122" s="869"/>
      <c r="CP122" s="848" t="s">
        <v>388</v>
      </c>
      <c r="CQ122" s="849"/>
      <c r="CR122" s="849"/>
      <c r="CS122" s="849"/>
      <c r="CT122" s="849"/>
      <c r="CU122" s="849"/>
      <c r="CV122" s="849"/>
      <c r="CW122" s="849"/>
      <c r="CX122" s="849"/>
      <c r="CY122" s="849"/>
      <c r="CZ122" s="849"/>
      <c r="DA122" s="849"/>
      <c r="DB122" s="849"/>
      <c r="DC122" s="849"/>
      <c r="DD122" s="849"/>
      <c r="DE122" s="849"/>
      <c r="DF122" s="850"/>
      <c r="DG122" s="829" t="s">
        <v>122</v>
      </c>
      <c r="DH122" s="830"/>
      <c r="DI122" s="830"/>
      <c r="DJ122" s="830"/>
      <c r="DK122" s="830"/>
      <c r="DL122" s="830" t="s">
        <v>122</v>
      </c>
      <c r="DM122" s="830"/>
      <c r="DN122" s="830"/>
      <c r="DO122" s="830"/>
      <c r="DP122" s="830"/>
      <c r="DQ122" s="830" t="s">
        <v>122</v>
      </c>
      <c r="DR122" s="830"/>
      <c r="DS122" s="830"/>
      <c r="DT122" s="830"/>
      <c r="DU122" s="830"/>
      <c r="DV122" s="807" t="s">
        <v>122</v>
      </c>
      <c r="DW122" s="807"/>
      <c r="DX122" s="807"/>
      <c r="DY122" s="807"/>
      <c r="DZ122" s="808"/>
    </row>
    <row r="123" spans="1:130" s="212" customFormat="1" ht="26.25" customHeight="1" x14ac:dyDescent="0.15">
      <c r="A123" s="833"/>
      <c r="B123" s="834"/>
      <c r="C123" s="828" t="s">
        <v>433</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3" t="s">
        <v>176</v>
      </c>
      <c r="BA123" s="233"/>
      <c r="BB123" s="233"/>
      <c r="BC123" s="233"/>
      <c r="BD123" s="233"/>
      <c r="BE123" s="233"/>
      <c r="BF123" s="233"/>
      <c r="BG123" s="233"/>
      <c r="BH123" s="233"/>
      <c r="BI123" s="233"/>
      <c r="BJ123" s="233"/>
      <c r="BK123" s="233"/>
      <c r="BL123" s="233"/>
      <c r="BM123" s="233"/>
      <c r="BN123" s="233"/>
      <c r="BO123" s="890" t="s">
        <v>447</v>
      </c>
      <c r="BP123" s="891"/>
      <c r="BQ123" s="845">
        <v>5328499</v>
      </c>
      <c r="BR123" s="846"/>
      <c r="BS123" s="846"/>
      <c r="BT123" s="846"/>
      <c r="BU123" s="846"/>
      <c r="BV123" s="846">
        <v>5899049</v>
      </c>
      <c r="BW123" s="846"/>
      <c r="BX123" s="846"/>
      <c r="BY123" s="846"/>
      <c r="BZ123" s="846"/>
      <c r="CA123" s="846">
        <v>5967961</v>
      </c>
      <c r="CB123" s="846"/>
      <c r="CC123" s="846"/>
      <c r="CD123" s="846"/>
      <c r="CE123" s="846"/>
      <c r="CF123" s="761"/>
      <c r="CG123" s="762"/>
      <c r="CH123" s="762"/>
      <c r="CI123" s="762"/>
      <c r="CJ123" s="847"/>
      <c r="CK123" s="882"/>
      <c r="CL123" s="868"/>
      <c r="CM123" s="868"/>
      <c r="CN123" s="868"/>
      <c r="CO123" s="869"/>
      <c r="CP123" s="848" t="s">
        <v>389</v>
      </c>
      <c r="CQ123" s="849"/>
      <c r="CR123" s="849"/>
      <c r="CS123" s="849"/>
      <c r="CT123" s="849"/>
      <c r="CU123" s="849"/>
      <c r="CV123" s="849"/>
      <c r="CW123" s="849"/>
      <c r="CX123" s="849"/>
      <c r="CY123" s="849"/>
      <c r="CZ123" s="849"/>
      <c r="DA123" s="849"/>
      <c r="DB123" s="849"/>
      <c r="DC123" s="849"/>
      <c r="DD123" s="849"/>
      <c r="DE123" s="849"/>
      <c r="DF123" s="850"/>
      <c r="DG123" s="792" t="s">
        <v>122</v>
      </c>
      <c r="DH123" s="793"/>
      <c r="DI123" s="793"/>
      <c r="DJ123" s="793"/>
      <c r="DK123" s="794"/>
      <c r="DL123" s="795" t="s">
        <v>122</v>
      </c>
      <c r="DM123" s="793"/>
      <c r="DN123" s="793"/>
      <c r="DO123" s="793"/>
      <c r="DP123" s="794"/>
      <c r="DQ123" s="795" t="s">
        <v>122</v>
      </c>
      <c r="DR123" s="793"/>
      <c r="DS123" s="793"/>
      <c r="DT123" s="793"/>
      <c r="DU123" s="794"/>
      <c r="DV123" s="837" t="s">
        <v>122</v>
      </c>
      <c r="DW123" s="838"/>
      <c r="DX123" s="838"/>
      <c r="DY123" s="838"/>
      <c r="DZ123" s="839"/>
    </row>
    <row r="124" spans="1:130" s="212" customFormat="1" ht="26.25" customHeight="1" thickBot="1" x14ac:dyDescent="0.2">
      <c r="A124" s="833"/>
      <c r="B124" s="834"/>
      <c r="C124" s="828" t="s">
        <v>436</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448</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v>47.8</v>
      </c>
      <c r="BR124" s="844"/>
      <c r="BS124" s="844"/>
      <c r="BT124" s="844"/>
      <c r="BU124" s="844"/>
      <c r="BV124" s="844">
        <v>59.9</v>
      </c>
      <c r="BW124" s="844"/>
      <c r="BX124" s="844"/>
      <c r="BY124" s="844"/>
      <c r="BZ124" s="844"/>
      <c r="CA124" s="844">
        <v>42</v>
      </c>
      <c r="CB124" s="844"/>
      <c r="CC124" s="844"/>
      <c r="CD124" s="844"/>
      <c r="CE124" s="844"/>
      <c r="CF124" s="739"/>
      <c r="CG124" s="740"/>
      <c r="CH124" s="740"/>
      <c r="CI124" s="740"/>
      <c r="CJ124" s="875"/>
      <c r="CK124" s="883"/>
      <c r="CL124" s="883"/>
      <c r="CM124" s="883"/>
      <c r="CN124" s="883"/>
      <c r="CO124" s="884"/>
      <c r="CP124" s="848" t="s">
        <v>449</v>
      </c>
      <c r="CQ124" s="849"/>
      <c r="CR124" s="849"/>
      <c r="CS124" s="849"/>
      <c r="CT124" s="849"/>
      <c r="CU124" s="849"/>
      <c r="CV124" s="849"/>
      <c r="CW124" s="849"/>
      <c r="CX124" s="849"/>
      <c r="CY124" s="849"/>
      <c r="CZ124" s="849"/>
      <c r="DA124" s="849"/>
      <c r="DB124" s="849"/>
      <c r="DC124" s="849"/>
      <c r="DD124" s="849"/>
      <c r="DE124" s="849"/>
      <c r="DF124" s="850"/>
      <c r="DG124" s="776">
        <v>1056540</v>
      </c>
      <c r="DH124" s="777"/>
      <c r="DI124" s="777"/>
      <c r="DJ124" s="777"/>
      <c r="DK124" s="778"/>
      <c r="DL124" s="779">
        <v>1055465</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15">
      <c r="A125" s="833"/>
      <c r="B125" s="834"/>
      <c r="C125" s="828" t="s">
        <v>438</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450</v>
      </c>
      <c r="CL125" s="865"/>
      <c r="CM125" s="865"/>
      <c r="CN125" s="865"/>
      <c r="CO125" s="866"/>
      <c r="CP125" s="873" t="s">
        <v>451</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
      <c r="A126" s="833"/>
      <c r="B126" s="834"/>
      <c r="C126" s="828" t="s">
        <v>440</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v>44664</v>
      </c>
      <c r="AB126" s="793"/>
      <c r="AC126" s="793"/>
      <c r="AD126" s="793"/>
      <c r="AE126" s="794"/>
      <c r="AF126" s="795">
        <v>94431</v>
      </c>
      <c r="AG126" s="793"/>
      <c r="AH126" s="793"/>
      <c r="AI126" s="793"/>
      <c r="AJ126" s="794"/>
      <c r="AK126" s="795">
        <v>785</v>
      </c>
      <c r="AL126" s="793"/>
      <c r="AM126" s="793"/>
      <c r="AN126" s="793"/>
      <c r="AO126" s="794"/>
      <c r="AP126" s="837">
        <v>0</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452</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x14ac:dyDescent="0.15">
      <c r="A127" s="835"/>
      <c r="B127" s="836"/>
      <c r="C127" s="851" t="s">
        <v>453</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122</v>
      </c>
      <c r="AB127" s="793"/>
      <c r="AC127" s="793"/>
      <c r="AD127" s="793"/>
      <c r="AE127" s="794"/>
      <c r="AF127" s="795" t="s">
        <v>122</v>
      </c>
      <c r="AG127" s="793"/>
      <c r="AH127" s="793"/>
      <c r="AI127" s="793"/>
      <c r="AJ127" s="794"/>
      <c r="AK127" s="795" t="s">
        <v>122</v>
      </c>
      <c r="AL127" s="793"/>
      <c r="AM127" s="793"/>
      <c r="AN127" s="793"/>
      <c r="AO127" s="794"/>
      <c r="AP127" s="837" t="s">
        <v>122</v>
      </c>
      <c r="AQ127" s="838"/>
      <c r="AR127" s="838"/>
      <c r="AS127" s="838"/>
      <c r="AT127" s="839"/>
      <c r="AU127" s="214"/>
      <c r="AV127" s="214"/>
      <c r="AW127" s="214"/>
      <c r="AX127" s="854" t="s">
        <v>454</v>
      </c>
      <c r="AY127" s="825"/>
      <c r="AZ127" s="825"/>
      <c r="BA127" s="825"/>
      <c r="BB127" s="825"/>
      <c r="BC127" s="825"/>
      <c r="BD127" s="825"/>
      <c r="BE127" s="826"/>
      <c r="BF127" s="824" t="s">
        <v>455</v>
      </c>
      <c r="BG127" s="825"/>
      <c r="BH127" s="825"/>
      <c r="BI127" s="825"/>
      <c r="BJ127" s="825"/>
      <c r="BK127" s="825"/>
      <c r="BL127" s="826"/>
      <c r="BM127" s="824" t="s">
        <v>456</v>
      </c>
      <c r="BN127" s="825"/>
      <c r="BO127" s="825"/>
      <c r="BP127" s="825"/>
      <c r="BQ127" s="825"/>
      <c r="BR127" s="825"/>
      <c r="BS127" s="826"/>
      <c r="BT127" s="824" t="s">
        <v>457</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458</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
      <c r="A128" s="809" t="s">
        <v>459</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460</v>
      </c>
      <c r="X128" s="811"/>
      <c r="Y128" s="811"/>
      <c r="Z128" s="812"/>
      <c r="AA128" s="813" t="s">
        <v>122</v>
      </c>
      <c r="AB128" s="814"/>
      <c r="AC128" s="814"/>
      <c r="AD128" s="814"/>
      <c r="AE128" s="815"/>
      <c r="AF128" s="816">
        <v>4431</v>
      </c>
      <c r="AG128" s="814"/>
      <c r="AH128" s="814"/>
      <c r="AI128" s="814"/>
      <c r="AJ128" s="815"/>
      <c r="AK128" s="816">
        <v>3977</v>
      </c>
      <c r="AL128" s="814"/>
      <c r="AM128" s="814"/>
      <c r="AN128" s="814"/>
      <c r="AO128" s="815"/>
      <c r="AP128" s="817"/>
      <c r="AQ128" s="818"/>
      <c r="AR128" s="818"/>
      <c r="AS128" s="818"/>
      <c r="AT128" s="819"/>
      <c r="AU128" s="214"/>
      <c r="AV128" s="214"/>
      <c r="AW128" s="214"/>
      <c r="AX128" s="820" t="s">
        <v>461</v>
      </c>
      <c r="AY128" s="821"/>
      <c r="AZ128" s="821"/>
      <c r="BA128" s="821"/>
      <c r="BB128" s="821"/>
      <c r="BC128" s="821"/>
      <c r="BD128" s="821"/>
      <c r="BE128" s="822"/>
      <c r="BF128" s="799" t="s">
        <v>122</v>
      </c>
      <c r="BG128" s="800"/>
      <c r="BH128" s="800"/>
      <c r="BI128" s="800"/>
      <c r="BJ128" s="800"/>
      <c r="BK128" s="800"/>
      <c r="BL128" s="823"/>
      <c r="BM128" s="799">
        <v>15</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462</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12" customFormat="1" ht="26.25" customHeight="1" x14ac:dyDescent="0.15">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463</v>
      </c>
      <c r="X129" s="790"/>
      <c r="Y129" s="790"/>
      <c r="Z129" s="791"/>
      <c r="AA129" s="792">
        <v>2560453</v>
      </c>
      <c r="AB129" s="793"/>
      <c r="AC129" s="793"/>
      <c r="AD129" s="793"/>
      <c r="AE129" s="794"/>
      <c r="AF129" s="795">
        <v>2512180</v>
      </c>
      <c r="AG129" s="793"/>
      <c r="AH129" s="793"/>
      <c r="AI129" s="793"/>
      <c r="AJ129" s="794"/>
      <c r="AK129" s="795">
        <v>2614922</v>
      </c>
      <c r="AL129" s="793"/>
      <c r="AM129" s="793"/>
      <c r="AN129" s="793"/>
      <c r="AO129" s="794"/>
      <c r="AP129" s="796"/>
      <c r="AQ129" s="797"/>
      <c r="AR129" s="797"/>
      <c r="AS129" s="797"/>
      <c r="AT129" s="798"/>
      <c r="AU129" s="215"/>
      <c r="AV129" s="215"/>
      <c r="AW129" s="215"/>
      <c r="AX129" s="764" t="s">
        <v>464</v>
      </c>
      <c r="AY129" s="765"/>
      <c r="AZ129" s="765"/>
      <c r="BA129" s="765"/>
      <c r="BB129" s="765"/>
      <c r="BC129" s="765"/>
      <c r="BD129" s="765"/>
      <c r="BE129" s="766"/>
      <c r="BF129" s="783" t="s">
        <v>122</v>
      </c>
      <c r="BG129" s="784"/>
      <c r="BH129" s="784"/>
      <c r="BI129" s="784"/>
      <c r="BJ129" s="784"/>
      <c r="BK129" s="784"/>
      <c r="BL129" s="785"/>
      <c r="BM129" s="783">
        <v>20</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787" t="s">
        <v>465</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466</v>
      </c>
      <c r="X130" s="790"/>
      <c r="Y130" s="790"/>
      <c r="Z130" s="791"/>
      <c r="AA130" s="792">
        <v>389229</v>
      </c>
      <c r="AB130" s="793"/>
      <c r="AC130" s="793"/>
      <c r="AD130" s="793"/>
      <c r="AE130" s="794"/>
      <c r="AF130" s="795">
        <v>388408</v>
      </c>
      <c r="AG130" s="793"/>
      <c r="AH130" s="793"/>
      <c r="AI130" s="793"/>
      <c r="AJ130" s="794"/>
      <c r="AK130" s="795">
        <v>437139</v>
      </c>
      <c r="AL130" s="793"/>
      <c r="AM130" s="793"/>
      <c r="AN130" s="793"/>
      <c r="AO130" s="794"/>
      <c r="AP130" s="796"/>
      <c r="AQ130" s="797"/>
      <c r="AR130" s="797"/>
      <c r="AS130" s="797"/>
      <c r="AT130" s="798"/>
      <c r="AU130" s="215"/>
      <c r="AV130" s="215"/>
      <c r="AW130" s="215"/>
      <c r="AX130" s="764" t="s">
        <v>467</v>
      </c>
      <c r="AY130" s="765"/>
      <c r="AZ130" s="765"/>
      <c r="BA130" s="765"/>
      <c r="BB130" s="765"/>
      <c r="BC130" s="765"/>
      <c r="BD130" s="765"/>
      <c r="BE130" s="766"/>
      <c r="BF130" s="767">
        <v>11.7</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468</v>
      </c>
      <c r="X131" s="774"/>
      <c r="Y131" s="774"/>
      <c r="Z131" s="775"/>
      <c r="AA131" s="776">
        <v>2171224</v>
      </c>
      <c r="AB131" s="777"/>
      <c r="AC131" s="777"/>
      <c r="AD131" s="777"/>
      <c r="AE131" s="778"/>
      <c r="AF131" s="779">
        <v>2123772</v>
      </c>
      <c r="AG131" s="777"/>
      <c r="AH131" s="777"/>
      <c r="AI131" s="777"/>
      <c r="AJ131" s="778"/>
      <c r="AK131" s="779">
        <v>2177783</v>
      </c>
      <c r="AL131" s="777"/>
      <c r="AM131" s="777"/>
      <c r="AN131" s="777"/>
      <c r="AO131" s="778"/>
      <c r="AP131" s="780"/>
      <c r="AQ131" s="781"/>
      <c r="AR131" s="781"/>
      <c r="AS131" s="781"/>
      <c r="AT131" s="782"/>
      <c r="AU131" s="215"/>
      <c r="AV131" s="215"/>
      <c r="AW131" s="215"/>
      <c r="AX131" s="742" t="s">
        <v>469</v>
      </c>
      <c r="AY131" s="743"/>
      <c r="AZ131" s="743"/>
      <c r="BA131" s="743"/>
      <c r="BB131" s="743"/>
      <c r="BC131" s="743"/>
      <c r="BD131" s="743"/>
      <c r="BE131" s="744"/>
      <c r="BF131" s="745">
        <v>42</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751" t="s">
        <v>470</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471</v>
      </c>
      <c r="W132" s="755"/>
      <c r="X132" s="755"/>
      <c r="Y132" s="755"/>
      <c r="Z132" s="756"/>
      <c r="AA132" s="757">
        <v>12.527449949999999</v>
      </c>
      <c r="AB132" s="758"/>
      <c r="AC132" s="758"/>
      <c r="AD132" s="758"/>
      <c r="AE132" s="759"/>
      <c r="AF132" s="760">
        <v>14.61249136</v>
      </c>
      <c r="AG132" s="758"/>
      <c r="AH132" s="758"/>
      <c r="AI132" s="758"/>
      <c r="AJ132" s="759"/>
      <c r="AK132" s="760">
        <v>8.0594347549999998</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472</v>
      </c>
      <c r="W133" s="734"/>
      <c r="X133" s="734"/>
      <c r="Y133" s="734"/>
      <c r="Z133" s="735"/>
      <c r="AA133" s="736">
        <v>12.4</v>
      </c>
      <c r="AB133" s="737"/>
      <c r="AC133" s="737"/>
      <c r="AD133" s="737"/>
      <c r="AE133" s="738"/>
      <c r="AF133" s="736">
        <v>12.8</v>
      </c>
      <c r="AG133" s="737"/>
      <c r="AH133" s="737"/>
      <c r="AI133" s="737"/>
      <c r="AJ133" s="738"/>
      <c r="AK133" s="736">
        <v>11.7</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AGZDEpyMyuAlT5Y1K3hLFkNx0mLocvTtPQa0JxavsMInX4vAuU8nVSFTqxe4yu8qv9RnmXF6/OmyliS4P4YUyA==" saltValue="etk5GkEc2hYwP03Ab7jzt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473</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LvKDmcCbMj0I69tSUakPDBzVCpjZYBslMPqQCS1nzsh/nZ4uUwqSMHyjbDwGxsaDGiIu5OJZ1QDe2D09SfstqQ==" saltValue="0PZGd4RoBXY4EeoaosCHdA==" spinCount="100000" sheet="1" objects="1" scenarios="1"/>
  <dataConsolidate link="1"/>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TLAPudH2u1FM1YyuBJFBpsztHpzx0inXAOLPcSoMZtHNYLmB6U3V7Z+eIQQLGWkey8rsW7gZE5gkSUm2L1nPfA==" saltValue="apepB+HpbcDM3Q93o3S+Ow=="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474</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475</v>
      </c>
      <c r="AL6" s="248"/>
      <c r="AM6" s="248"/>
      <c r="AN6" s="248"/>
    </row>
    <row r="7" spans="1:46" ht="13.5" customHeight="1" x14ac:dyDescent="0.15">
      <c r="A7" s="247"/>
      <c r="AK7" s="250"/>
      <c r="AL7" s="251"/>
      <c r="AM7" s="251"/>
      <c r="AN7" s="252"/>
      <c r="AO7" s="1131" t="s">
        <v>476</v>
      </c>
      <c r="AP7" s="253"/>
      <c r="AQ7" s="254" t="s">
        <v>477</v>
      </c>
      <c r="AR7" s="255"/>
    </row>
    <row r="8" spans="1:46" x14ac:dyDescent="0.15">
      <c r="A8" s="247"/>
      <c r="AK8" s="256"/>
      <c r="AL8" s="257"/>
      <c r="AM8" s="257"/>
      <c r="AN8" s="258"/>
      <c r="AO8" s="1132"/>
      <c r="AP8" s="259" t="s">
        <v>478</v>
      </c>
      <c r="AQ8" s="260" t="s">
        <v>479</v>
      </c>
      <c r="AR8" s="261" t="s">
        <v>480</v>
      </c>
    </row>
    <row r="9" spans="1:46" x14ac:dyDescent="0.15">
      <c r="A9" s="247"/>
      <c r="AK9" s="1143" t="s">
        <v>481</v>
      </c>
      <c r="AL9" s="1144"/>
      <c r="AM9" s="1144"/>
      <c r="AN9" s="1145"/>
      <c r="AO9" s="262">
        <v>590682</v>
      </c>
      <c r="AP9" s="262">
        <v>127056</v>
      </c>
      <c r="AQ9" s="263">
        <v>263788</v>
      </c>
      <c r="AR9" s="264">
        <v>-51.8</v>
      </c>
    </row>
    <row r="10" spans="1:46" ht="13.5" customHeight="1" x14ac:dyDescent="0.15">
      <c r="A10" s="247"/>
      <c r="AK10" s="1143" t="s">
        <v>482</v>
      </c>
      <c r="AL10" s="1144"/>
      <c r="AM10" s="1144"/>
      <c r="AN10" s="1145"/>
      <c r="AO10" s="265">
        <v>303908</v>
      </c>
      <c r="AP10" s="265">
        <v>65371</v>
      </c>
      <c r="AQ10" s="266">
        <v>39680</v>
      </c>
      <c r="AR10" s="267">
        <v>64.7</v>
      </c>
    </row>
    <row r="11" spans="1:46" ht="13.5" customHeight="1" x14ac:dyDescent="0.15">
      <c r="A11" s="247"/>
      <c r="AK11" s="1143" t="s">
        <v>483</v>
      </c>
      <c r="AL11" s="1144"/>
      <c r="AM11" s="1144"/>
      <c r="AN11" s="1145"/>
      <c r="AO11" s="265">
        <v>87267</v>
      </c>
      <c r="AP11" s="265">
        <v>18771</v>
      </c>
      <c r="AQ11" s="266">
        <v>4557</v>
      </c>
      <c r="AR11" s="267">
        <v>311.89999999999998</v>
      </c>
    </row>
    <row r="12" spans="1:46" ht="13.5" customHeight="1" x14ac:dyDescent="0.15">
      <c r="A12" s="247"/>
      <c r="AK12" s="1143" t="s">
        <v>484</v>
      </c>
      <c r="AL12" s="1144"/>
      <c r="AM12" s="1144"/>
      <c r="AN12" s="1145"/>
      <c r="AO12" s="265" t="s">
        <v>485</v>
      </c>
      <c r="AP12" s="265" t="s">
        <v>485</v>
      </c>
      <c r="AQ12" s="266" t="s">
        <v>485</v>
      </c>
      <c r="AR12" s="267" t="s">
        <v>485</v>
      </c>
    </row>
    <row r="13" spans="1:46" ht="13.5" customHeight="1" x14ac:dyDescent="0.15">
      <c r="A13" s="247"/>
      <c r="AK13" s="1143" t="s">
        <v>486</v>
      </c>
      <c r="AL13" s="1144"/>
      <c r="AM13" s="1144"/>
      <c r="AN13" s="1145"/>
      <c r="AO13" s="265">
        <v>40608</v>
      </c>
      <c r="AP13" s="265">
        <v>8735</v>
      </c>
      <c r="AQ13" s="266">
        <v>12917</v>
      </c>
      <c r="AR13" s="267">
        <v>-32.4</v>
      </c>
    </row>
    <row r="14" spans="1:46" ht="13.5" customHeight="1" x14ac:dyDescent="0.15">
      <c r="A14" s="247"/>
      <c r="AK14" s="1143" t="s">
        <v>487</v>
      </c>
      <c r="AL14" s="1144"/>
      <c r="AM14" s="1144"/>
      <c r="AN14" s="1145"/>
      <c r="AO14" s="265">
        <v>11300</v>
      </c>
      <c r="AP14" s="265">
        <v>2431</v>
      </c>
      <c r="AQ14" s="266">
        <v>4746</v>
      </c>
      <c r="AR14" s="267">
        <v>-48.8</v>
      </c>
    </row>
    <row r="15" spans="1:46" ht="13.5" customHeight="1" x14ac:dyDescent="0.15">
      <c r="A15" s="247"/>
      <c r="AK15" s="1146" t="s">
        <v>488</v>
      </c>
      <c r="AL15" s="1147"/>
      <c r="AM15" s="1147"/>
      <c r="AN15" s="1148"/>
      <c r="AO15" s="265">
        <v>-36768</v>
      </c>
      <c r="AP15" s="265">
        <v>-7909</v>
      </c>
      <c r="AQ15" s="266">
        <v>-12765</v>
      </c>
      <c r="AR15" s="267">
        <v>-38</v>
      </c>
    </row>
    <row r="16" spans="1:46" x14ac:dyDescent="0.15">
      <c r="A16" s="247"/>
      <c r="AK16" s="1146" t="s">
        <v>176</v>
      </c>
      <c r="AL16" s="1147"/>
      <c r="AM16" s="1147"/>
      <c r="AN16" s="1148"/>
      <c r="AO16" s="265">
        <v>996997</v>
      </c>
      <c r="AP16" s="265">
        <v>214454</v>
      </c>
      <c r="AQ16" s="266">
        <v>312922</v>
      </c>
      <c r="AR16" s="267">
        <v>-31.5</v>
      </c>
    </row>
    <row r="17" spans="1:46" x14ac:dyDescent="0.15">
      <c r="A17" s="247"/>
    </row>
    <row r="18" spans="1:46" x14ac:dyDescent="0.15">
      <c r="A18" s="247"/>
      <c r="AQ18" s="268"/>
      <c r="AR18" s="268"/>
    </row>
    <row r="19" spans="1:46" x14ac:dyDescent="0.15">
      <c r="A19" s="247"/>
      <c r="AK19" s="243" t="s">
        <v>489</v>
      </c>
    </row>
    <row r="20" spans="1:46" x14ac:dyDescent="0.15">
      <c r="A20" s="247"/>
      <c r="AK20" s="269"/>
      <c r="AL20" s="270"/>
      <c r="AM20" s="270"/>
      <c r="AN20" s="271"/>
      <c r="AO20" s="272" t="s">
        <v>490</v>
      </c>
      <c r="AP20" s="273" t="s">
        <v>491</v>
      </c>
      <c r="AQ20" s="274" t="s">
        <v>492</v>
      </c>
      <c r="AR20" s="275"/>
    </row>
    <row r="21" spans="1:46" s="248" customFormat="1" x14ac:dyDescent="0.15">
      <c r="A21" s="276"/>
      <c r="AK21" s="1149" t="s">
        <v>493</v>
      </c>
      <c r="AL21" s="1150"/>
      <c r="AM21" s="1150"/>
      <c r="AN21" s="1151"/>
      <c r="AO21" s="277">
        <v>14.84</v>
      </c>
      <c r="AP21" s="278">
        <v>24.75</v>
      </c>
      <c r="AQ21" s="279">
        <v>-9.91</v>
      </c>
      <c r="AS21" s="280"/>
      <c r="AT21" s="276"/>
    </row>
    <row r="22" spans="1:46" s="248" customFormat="1" x14ac:dyDescent="0.15">
      <c r="A22" s="276"/>
      <c r="AK22" s="1149" t="s">
        <v>494</v>
      </c>
      <c r="AL22" s="1150"/>
      <c r="AM22" s="1150"/>
      <c r="AN22" s="1151"/>
      <c r="AO22" s="281">
        <v>98.8</v>
      </c>
      <c r="AP22" s="282">
        <v>95.6</v>
      </c>
      <c r="AQ22" s="283">
        <v>3.2</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42" t="s">
        <v>495</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x14ac:dyDescent="0.15">
      <c r="A27" s="288"/>
      <c r="AS27" s="243"/>
      <c r="AT27" s="243"/>
    </row>
    <row r="28" spans="1:46" ht="17.25" x14ac:dyDescent="0.15">
      <c r="A28" s="244" t="s">
        <v>496</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497</v>
      </c>
      <c r="AL29" s="248"/>
      <c r="AM29" s="248"/>
      <c r="AN29" s="248"/>
      <c r="AS29" s="290"/>
    </row>
    <row r="30" spans="1:46" ht="13.5" customHeight="1" x14ac:dyDescent="0.15">
      <c r="A30" s="247"/>
      <c r="AK30" s="250"/>
      <c r="AL30" s="251"/>
      <c r="AM30" s="251"/>
      <c r="AN30" s="252"/>
      <c r="AO30" s="1131" t="s">
        <v>476</v>
      </c>
      <c r="AP30" s="253"/>
      <c r="AQ30" s="254" t="s">
        <v>477</v>
      </c>
      <c r="AR30" s="255"/>
    </row>
    <row r="31" spans="1:46" x14ac:dyDescent="0.15">
      <c r="A31" s="247"/>
      <c r="AK31" s="256"/>
      <c r="AL31" s="257"/>
      <c r="AM31" s="257"/>
      <c r="AN31" s="258"/>
      <c r="AO31" s="1132"/>
      <c r="AP31" s="259" t="s">
        <v>478</v>
      </c>
      <c r="AQ31" s="260" t="s">
        <v>479</v>
      </c>
      <c r="AR31" s="261" t="s">
        <v>480</v>
      </c>
    </row>
    <row r="32" spans="1:46" ht="27" customHeight="1" x14ac:dyDescent="0.15">
      <c r="A32" s="247"/>
      <c r="AK32" s="1133" t="s">
        <v>498</v>
      </c>
      <c r="AL32" s="1134"/>
      <c r="AM32" s="1134"/>
      <c r="AN32" s="1135"/>
      <c r="AO32" s="291">
        <v>494000</v>
      </c>
      <c r="AP32" s="291">
        <v>106259</v>
      </c>
      <c r="AQ32" s="292">
        <v>170896</v>
      </c>
      <c r="AR32" s="293">
        <v>-37.799999999999997</v>
      </c>
    </row>
    <row r="33" spans="1:46" ht="13.5" customHeight="1" x14ac:dyDescent="0.15">
      <c r="A33" s="247"/>
      <c r="AK33" s="1133" t="s">
        <v>499</v>
      </c>
      <c r="AL33" s="1134"/>
      <c r="AM33" s="1134"/>
      <c r="AN33" s="1135"/>
      <c r="AO33" s="291" t="s">
        <v>485</v>
      </c>
      <c r="AP33" s="291" t="s">
        <v>485</v>
      </c>
      <c r="AQ33" s="292" t="s">
        <v>485</v>
      </c>
      <c r="AR33" s="293" t="s">
        <v>485</v>
      </c>
    </row>
    <row r="34" spans="1:46" ht="27" customHeight="1" x14ac:dyDescent="0.15">
      <c r="A34" s="247"/>
      <c r="AK34" s="1133" t="s">
        <v>500</v>
      </c>
      <c r="AL34" s="1134"/>
      <c r="AM34" s="1134"/>
      <c r="AN34" s="1135"/>
      <c r="AO34" s="291" t="s">
        <v>485</v>
      </c>
      <c r="AP34" s="291" t="s">
        <v>485</v>
      </c>
      <c r="AQ34" s="292">
        <v>5</v>
      </c>
      <c r="AR34" s="293" t="s">
        <v>485</v>
      </c>
    </row>
    <row r="35" spans="1:46" ht="27" customHeight="1" x14ac:dyDescent="0.15">
      <c r="A35" s="247"/>
      <c r="AK35" s="1133" t="s">
        <v>501</v>
      </c>
      <c r="AL35" s="1134"/>
      <c r="AM35" s="1134"/>
      <c r="AN35" s="1135"/>
      <c r="AO35" s="291">
        <v>86526</v>
      </c>
      <c r="AP35" s="291">
        <v>18612</v>
      </c>
      <c r="AQ35" s="292">
        <v>33138</v>
      </c>
      <c r="AR35" s="293">
        <v>-43.8</v>
      </c>
    </row>
    <row r="36" spans="1:46" ht="27" customHeight="1" x14ac:dyDescent="0.15">
      <c r="A36" s="247"/>
      <c r="AK36" s="1133" t="s">
        <v>502</v>
      </c>
      <c r="AL36" s="1134"/>
      <c r="AM36" s="1134"/>
      <c r="AN36" s="1135"/>
      <c r="AO36" s="291">
        <v>32755</v>
      </c>
      <c r="AP36" s="291">
        <v>7046</v>
      </c>
      <c r="AQ36" s="292">
        <v>2943</v>
      </c>
      <c r="AR36" s="293">
        <v>139.4</v>
      </c>
    </row>
    <row r="37" spans="1:46" ht="13.5" customHeight="1" x14ac:dyDescent="0.15">
      <c r="A37" s="247"/>
      <c r="AK37" s="1133" t="s">
        <v>503</v>
      </c>
      <c r="AL37" s="1134"/>
      <c r="AM37" s="1134"/>
      <c r="AN37" s="1135"/>
      <c r="AO37" s="291">
        <v>785</v>
      </c>
      <c r="AP37" s="291">
        <v>169</v>
      </c>
      <c r="AQ37" s="292">
        <v>1487</v>
      </c>
      <c r="AR37" s="293">
        <v>-88.6</v>
      </c>
    </row>
    <row r="38" spans="1:46" ht="27" customHeight="1" x14ac:dyDescent="0.15">
      <c r="A38" s="247"/>
      <c r="AK38" s="1136" t="s">
        <v>504</v>
      </c>
      <c r="AL38" s="1137"/>
      <c r="AM38" s="1137"/>
      <c r="AN38" s="1138"/>
      <c r="AO38" s="294">
        <v>2567</v>
      </c>
      <c r="AP38" s="294">
        <v>552</v>
      </c>
      <c r="AQ38" s="295">
        <v>60</v>
      </c>
      <c r="AR38" s="283">
        <v>820</v>
      </c>
      <c r="AS38" s="290"/>
    </row>
    <row r="39" spans="1:46" x14ac:dyDescent="0.15">
      <c r="A39" s="247"/>
      <c r="AK39" s="1136" t="s">
        <v>505</v>
      </c>
      <c r="AL39" s="1137"/>
      <c r="AM39" s="1137"/>
      <c r="AN39" s="1138"/>
      <c r="AO39" s="291">
        <v>-3977</v>
      </c>
      <c r="AP39" s="291">
        <v>-855</v>
      </c>
      <c r="AQ39" s="292">
        <v>-8408</v>
      </c>
      <c r="AR39" s="293">
        <v>-89.8</v>
      </c>
      <c r="AS39" s="290"/>
    </row>
    <row r="40" spans="1:46" ht="27" customHeight="1" x14ac:dyDescent="0.15">
      <c r="A40" s="247"/>
      <c r="AK40" s="1133" t="s">
        <v>506</v>
      </c>
      <c r="AL40" s="1134"/>
      <c r="AM40" s="1134"/>
      <c r="AN40" s="1135"/>
      <c r="AO40" s="291">
        <v>-437139</v>
      </c>
      <c r="AP40" s="291">
        <v>-94029</v>
      </c>
      <c r="AQ40" s="292">
        <v>-141122</v>
      </c>
      <c r="AR40" s="293">
        <v>-33.4</v>
      </c>
      <c r="AS40" s="290"/>
    </row>
    <row r="41" spans="1:46" x14ac:dyDescent="0.15">
      <c r="A41" s="247"/>
      <c r="AK41" s="1139" t="s">
        <v>286</v>
      </c>
      <c r="AL41" s="1140"/>
      <c r="AM41" s="1140"/>
      <c r="AN41" s="1141"/>
      <c r="AO41" s="291">
        <v>175517</v>
      </c>
      <c r="AP41" s="291">
        <v>37754</v>
      </c>
      <c r="AQ41" s="292">
        <v>59000</v>
      </c>
      <c r="AR41" s="293">
        <v>-36</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507</v>
      </c>
    </row>
    <row r="48" spans="1:46" x14ac:dyDescent="0.15">
      <c r="A48" s="247"/>
      <c r="AK48" s="301" t="s">
        <v>508</v>
      </c>
      <c r="AL48" s="301"/>
      <c r="AM48" s="301"/>
      <c r="AN48" s="301"/>
      <c r="AO48" s="301"/>
      <c r="AP48" s="301"/>
      <c r="AQ48" s="302"/>
      <c r="AR48" s="301"/>
    </row>
    <row r="49" spans="1:44" ht="13.5" customHeight="1" x14ac:dyDescent="0.15">
      <c r="A49" s="247"/>
      <c r="AK49" s="303"/>
      <c r="AL49" s="304"/>
      <c r="AM49" s="1126" t="s">
        <v>476</v>
      </c>
      <c r="AN49" s="1128" t="s">
        <v>509</v>
      </c>
      <c r="AO49" s="1129"/>
      <c r="AP49" s="1129"/>
      <c r="AQ49" s="1129"/>
      <c r="AR49" s="1130"/>
    </row>
    <row r="50" spans="1:44" x14ac:dyDescent="0.15">
      <c r="A50" s="247"/>
      <c r="AK50" s="305"/>
      <c r="AL50" s="306"/>
      <c r="AM50" s="1127"/>
      <c r="AN50" s="307" t="s">
        <v>510</v>
      </c>
      <c r="AO50" s="308" t="s">
        <v>511</v>
      </c>
      <c r="AP50" s="309" t="s">
        <v>512</v>
      </c>
      <c r="AQ50" s="310" t="s">
        <v>513</v>
      </c>
      <c r="AR50" s="311" t="s">
        <v>514</v>
      </c>
    </row>
    <row r="51" spans="1:44" x14ac:dyDescent="0.15">
      <c r="A51" s="247"/>
      <c r="AK51" s="303" t="s">
        <v>515</v>
      </c>
      <c r="AL51" s="304"/>
      <c r="AM51" s="312">
        <v>1025073</v>
      </c>
      <c r="AN51" s="313">
        <v>200014</v>
      </c>
      <c r="AO51" s="314">
        <v>24</v>
      </c>
      <c r="AP51" s="315">
        <v>301035</v>
      </c>
      <c r="AQ51" s="316">
        <v>58.2</v>
      </c>
      <c r="AR51" s="317">
        <v>-34.200000000000003</v>
      </c>
    </row>
    <row r="52" spans="1:44" x14ac:dyDescent="0.15">
      <c r="A52" s="247"/>
      <c r="AK52" s="318"/>
      <c r="AL52" s="319" t="s">
        <v>516</v>
      </c>
      <c r="AM52" s="320">
        <v>426296</v>
      </c>
      <c r="AN52" s="321">
        <v>83180</v>
      </c>
      <c r="AO52" s="322">
        <v>-7.1</v>
      </c>
      <c r="AP52" s="323">
        <v>154376</v>
      </c>
      <c r="AQ52" s="324">
        <v>74.3</v>
      </c>
      <c r="AR52" s="325">
        <v>-81.400000000000006</v>
      </c>
    </row>
    <row r="53" spans="1:44" x14ac:dyDescent="0.15">
      <c r="A53" s="247"/>
      <c r="AK53" s="303" t="s">
        <v>517</v>
      </c>
      <c r="AL53" s="304"/>
      <c r="AM53" s="312">
        <v>535546</v>
      </c>
      <c r="AN53" s="313">
        <v>107712</v>
      </c>
      <c r="AO53" s="314">
        <v>-46.1</v>
      </c>
      <c r="AP53" s="315">
        <v>277467</v>
      </c>
      <c r="AQ53" s="316">
        <v>-7.8</v>
      </c>
      <c r="AR53" s="317">
        <v>-38.299999999999997</v>
      </c>
    </row>
    <row r="54" spans="1:44" x14ac:dyDescent="0.15">
      <c r="A54" s="247"/>
      <c r="AK54" s="318"/>
      <c r="AL54" s="319" t="s">
        <v>516</v>
      </c>
      <c r="AM54" s="320">
        <v>254267</v>
      </c>
      <c r="AN54" s="321">
        <v>51140</v>
      </c>
      <c r="AO54" s="322">
        <v>-38.5</v>
      </c>
      <c r="AP54" s="323">
        <v>128378</v>
      </c>
      <c r="AQ54" s="324">
        <v>-16.8</v>
      </c>
      <c r="AR54" s="325">
        <v>-21.7</v>
      </c>
    </row>
    <row r="55" spans="1:44" x14ac:dyDescent="0.15">
      <c r="A55" s="247"/>
      <c r="AK55" s="303" t="s">
        <v>518</v>
      </c>
      <c r="AL55" s="304"/>
      <c r="AM55" s="312">
        <v>1075411</v>
      </c>
      <c r="AN55" s="313">
        <v>220824</v>
      </c>
      <c r="AO55" s="314">
        <v>105</v>
      </c>
      <c r="AP55" s="315">
        <v>282256</v>
      </c>
      <c r="AQ55" s="316">
        <v>1.7</v>
      </c>
      <c r="AR55" s="317">
        <v>103.3</v>
      </c>
    </row>
    <row r="56" spans="1:44" x14ac:dyDescent="0.15">
      <c r="A56" s="247"/>
      <c r="AK56" s="318"/>
      <c r="AL56" s="319" t="s">
        <v>516</v>
      </c>
      <c r="AM56" s="320">
        <v>396270</v>
      </c>
      <c r="AN56" s="321">
        <v>81370</v>
      </c>
      <c r="AO56" s="322">
        <v>59.1</v>
      </c>
      <c r="AP56" s="323">
        <v>145453</v>
      </c>
      <c r="AQ56" s="324">
        <v>13.3</v>
      </c>
      <c r="AR56" s="325">
        <v>45.8</v>
      </c>
    </row>
    <row r="57" spans="1:44" x14ac:dyDescent="0.15">
      <c r="A57" s="247"/>
      <c r="AK57" s="303" t="s">
        <v>519</v>
      </c>
      <c r="AL57" s="304"/>
      <c r="AM57" s="312">
        <v>1174092</v>
      </c>
      <c r="AN57" s="313">
        <v>246089</v>
      </c>
      <c r="AO57" s="314">
        <v>11.4</v>
      </c>
      <c r="AP57" s="315">
        <v>295341</v>
      </c>
      <c r="AQ57" s="316">
        <v>4.5999999999999996</v>
      </c>
      <c r="AR57" s="317">
        <v>6.8</v>
      </c>
    </row>
    <row r="58" spans="1:44" x14ac:dyDescent="0.15">
      <c r="A58" s="247"/>
      <c r="AK58" s="318"/>
      <c r="AL58" s="319" t="s">
        <v>516</v>
      </c>
      <c r="AM58" s="320">
        <v>369283</v>
      </c>
      <c r="AN58" s="321">
        <v>77402</v>
      </c>
      <c r="AO58" s="322">
        <v>-4.9000000000000004</v>
      </c>
      <c r="AP58" s="323">
        <v>137402</v>
      </c>
      <c r="AQ58" s="324">
        <v>-5.5</v>
      </c>
      <c r="AR58" s="325">
        <v>0.6</v>
      </c>
    </row>
    <row r="59" spans="1:44" x14ac:dyDescent="0.15">
      <c r="A59" s="247"/>
      <c r="AK59" s="303" t="s">
        <v>520</v>
      </c>
      <c r="AL59" s="304"/>
      <c r="AM59" s="312">
        <v>465723</v>
      </c>
      <c r="AN59" s="313">
        <v>100177</v>
      </c>
      <c r="AO59" s="314">
        <v>-59.3</v>
      </c>
      <c r="AP59" s="315">
        <v>292845</v>
      </c>
      <c r="AQ59" s="316">
        <v>-0.8</v>
      </c>
      <c r="AR59" s="317">
        <v>-58.5</v>
      </c>
    </row>
    <row r="60" spans="1:44" x14ac:dyDescent="0.15">
      <c r="A60" s="247"/>
      <c r="AK60" s="318"/>
      <c r="AL60" s="319" t="s">
        <v>516</v>
      </c>
      <c r="AM60" s="320">
        <v>225895</v>
      </c>
      <c r="AN60" s="321">
        <v>48590</v>
      </c>
      <c r="AO60" s="322">
        <v>-37.200000000000003</v>
      </c>
      <c r="AP60" s="323">
        <v>143187</v>
      </c>
      <c r="AQ60" s="324">
        <v>4.2</v>
      </c>
      <c r="AR60" s="325">
        <v>-41.4</v>
      </c>
    </row>
    <row r="61" spans="1:44" x14ac:dyDescent="0.15">
      <c r="A61" s="247"/>
      <c r="AK61" s="303" t="s">
        <v>521</v>
      </c>
      <c r="AL61" s="326"/>
      <c r="AM61" s="312">
        <v>855169</v>
      </c>
      <c r="AN61" s="313">
        <v>174963</v>
      </c>
      <c r="AO61" s="314">
        <v>7</v>
      </c>
      <c r="AP61" s="315">
        <v>289789</v>
      </c>
      <c r="AQ61" s="327">
        <v>11.2</v>
      </c>
      <c r="AR61" s="317">
        <v>-4.2</v>
      </c>
    </row>
    <row r="62" spans="1:44" x14ac:dyDescent="0.15">
      <c r="A62" s="247"/>
      <c r="AK62" s="318"/>
      <c r="AL62" s="319" t="s">
        <v>516</v>
      </c>
      <c r="AM62" s="320">
        <v>334402</v>
      </c>
      <c r="AN62" s="321">
        <v>68336</v>
      </c>
      <c r="AO62" s="322">
        <v>-5.7</v>
      </c>
      <c r="AP62" s="323">
        <v>141759</v>
      </c>
      <c r="AQ62" s="324">
        <v>13.9</v>
      </c>
      <c r="AR62" s="325">
        <v>-19.600000000000001</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U6QgVTYR/j8bGIO8oWRCrQSe5AAMMpBTeMsQKd3amXcv0BnQn3xZ5dC1J4KPg/LnXhBnUpWrjmEMXKJesLfgCg==" saltValue="cvUFqhKGh26KpTH+NJe1J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473</v>
      </c>
    </row>
    <row r="121" spans="125:125" ht="13.5" hidden="1" customHeight="1" x14ac:dyDescent="0.15">
      <c r="DU121" s="241"/>
    </row>
  </sheetData>
  <sheetProtection algorithmName="SHA-512" hashValue="bIP98gc38ZtHxt8ZxaB62njh5gDi9hCHCW9i+r+feJ/EmSTVOzUugslcOk75ZHMU9Xn2cKS/TjV+D95tPEcoJw==" saltValue="yZkBzAErXIvMwCzR4XsBm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473</v>
      </c>
    </row>
  </sheetData>
  <sheetProtection algorithmName="SHA-512" hashValue="koqyNKOOlkvrq5UX0BBHgpInAmpDqpeMk5suJsUX6lDYOx6zgUPcPuOYSCt7OaSaGJAbP9hiLb8u1bZSVqRu0A==" saltValue="6xNeg1tIntG37O/TwxivJg==" spinCount="100000" sheet="1" objects="1" scenarios="1"/>
  <dataConsolidate link="1"/>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523</v>
      </c>
      <c r="G46" s="8" t="s">
        <v>524</v>
      </c>
      <c r="H46" s="8" t="s">
        <v>525</v>
      </c>
      <c r="I46" s="8" t="s">
        <v>526</v>
      </c>
      <c r="J46" s="9" t="s">
        <v>527</v>
      </c>
    </row>
    <row r="47" spans="2:10" ht="57.75" customHeight="1" x14ac:dyDescent="0.15">
      <c r="B47" s="10"/>
      <c r="C47" s="1152" t="s">
        <v>3</v>
      </c>
      <c r="D47" s="1152"/>
      <c r="E47" s="1153"/>
      <c r="F47" s="11">
        <v>20.57</v>
      </c>
      <c r="G47" s="12">
        <v>31.56</v>
      </c>
      <c r="H47" s="12">
        <v>13.25</v>
      </c>
      <c r="I47" s="12">
        <v>13.74</v>
      </c>
      <c r="J47" s="13">
        <v>20.74</v>
      </c>
    </row>
    <row r="48" spans="2:10" ht="57.75" customHeight="1" x14ac:dyDescent="0.15">
      <c r="B48" s="14"/>
      <c r="C48" s="1154" t="s">
        <v>4</v>
      </c>
      <c r="D48" s="1154"/>
      <c r="E48" s="1155"/>
      <c r="F48" s="15">
        <v>8.2799999999999994</v>
      </c>
      <c r="G48" s="16">
        <v>7.76</v>
      </c>
      <c r="H48" s="16">
        <v>7.07</v>
      </c>
      <c r="I48" s="16">
        <v>10.31</v>
      </c>
      <c r="J48" s="17">
        <v>6.86</v>
      </c>
    </row>
    <row r="49" spans="2:10" ht="57.75" customHeight="1" thickBot="1" x14ac:dyDescent="0.2">
      <c r="B49" s="18"/>
      <c r="C49" s="1156" t="s">
        <v>5</v>
      </c>
      <c r="D49" s="1156"/>
      <c r="E49" s="1157"/>
      <c r="F49" s="19" t="s">
        <v>528</v>
      </c>
      <c r="G49" s="20">
        <v>6.76</v>
      </c>
      <c r="H49" s="20" t="s">
        <v>529</v>
      </c>
      <c r="I49" s="20" t="s">
        <v>530</v>
      </c>
      <c r="J49" s="21" t="s">
        <v>531</v>
      </c>
    </row>
    <row r="50" spans="2:10" x14ac:dyDescent="0.15"/>
  </sheetData>
  <sheetProtection algorithmName="SHA-512" hashValue="zHkBaoZSm/Vm7K4o/d9J4xWmf1zCPEMV+0pYN6ZqPG2Pfj9hNLq+ruZLK8arpnEHQB3CVDBe5yGmHQXoNxygug==" saltValue="DAsCTvjZlpL+bv8s3lapa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523</v>
      </c>
      <c r="G33" s="29" t="s">
        <v>524</v>
      </c>
      <c r="H33" s="29" t="s">
        <v>525</v>
      </c>
      <c r="I33" s="29" t="s">
        <v>526</v>
      </c>
      <c r="J33" s="30" t="s">
        <v>527</v>
      </c>
      <c r="K33" s="22"/>
      <c r="L33" s="22"/>
      <c r="M33" s="22"/>
      <c r="N33" s="22"/>
      <c r="O33" s="22"/>
      <c r="P33" s="22"/>
    </row>
    <row r="34" spans="1:16" ht="39" customHeight="1" x14ac:dyDescent="0.15">
      <c r="A34" s="22"/>
      <c r="B34" s="31"/>
      <c r="C34" s="1162" t="s">
        <v>532</v>
      </c>
      <c r="D34" s="1162"/>
      <c r="E34" s="1163"/>
      <c r="F34" s="32" t="s">
        <v>485</v>
      </c>
      <c r="G34" s="33" t="s">
        <v>485</v>
      </c>
      <c r="H34" s="33" t="s">
        <v>485</v>
      </c>
      <c r="I34" s="33" t="s">
        <v>485</v>
      </c>
      <c r="J34" s="34" t="s">
        <v>533</v>
      </c>
      <c r="K34" s="22"/>
      <c r="L34" s="22"/>
      <c r="M34" s="22"/>
      <c r="N34" s="22"/>
      <c r="O34" s="22"/>
      <c r="P34" s="22"/>
    </row>
    <row r="35" spans="1:16" ht="39" customHeight="1" x14ac:dyDescent="0.15">
      <c r="A35" s="22"/>
      <c r="B35" s="35"/>
      <c r="C35" s="1158" t="s">
        <v>534</v>
      </c>
      <c r="D35" s="1158"/>
      <c r="E35" s="1159"/>
      <c r="F35" s="36">
        <v>8.2799999999999994</v>
      </c>
      <c r="G35" s="37">
        <v>7.75</v>
      </c>
      <c r="H35" s="37">
        <v>7.07</v>
      </c>
      <c r="I35" s="37">
        <v>10.3</v>
      </c>
      <c r="J35" s="38">
        <v>6.85</v>
      </c>
      <c r="K35" s="22"/>
      <c r="L35" s="22"/>
      <c r="M35" s="22"/>
      <c r="N35" s="22"/>
      <c r="O35" s="22"/>
      <c r="P35" s="22"/>
    </row>
    <row r="36" spans="1:16" ht="39" customHeight="1" x14ac:dyDescent="0.15">
      <c r="A36" s="22"/>
      <c r="B36" s="35"/>
      <c r="C36" s="1158" t="s">
        <v>535</v>
      </c>
      <c r="D36" s="1158"/>
      <c r="E36" s="1159"/>
      <c r="F36" s="36">
        <v>4.7300000000000004</v>
      </c>
      <c r="G36" s="37">
        <v>4.43</v>
      </c>
      <c r="H36" s="37">
        <v>4.8499999999999996</v>
      </c>
      <c r="I36" s="37">
        <v>4.7</v>
      </c>
      <c r="J36" s="38">
        <v>3.95</v>
      </c>
      <c r="K36" s="22"/>
      <c r="L36" s="22"/>
      <c r="M36" s="22"/>
      <c r="N36" s="22"/>
      <c r="O36" s="22"/>
      <c r="P36" s="22"/>
    </row>
    <row r="37" spans="1:16" ht="39" customHeight="1" x14ac:dyDescent="0.15">
      <c r="A37" s="22"/>
      <c r="B37" s="35"/>
      <c r="C37" s="1158" t="s">
        <v>536</v>
      </c>
      <c r="D37" s="1158"/>
      <c r="E37" s="1159"/>
      <c r="F37" s="36">
        <v>1.4</v>
      </c>
      <c r="G37" s="37">
        <v>3.7</v>
      </c>
      <c r="H37" s="37">
        <v>1.48</v>
      </c>
      <c r="I37" s="37">
        <v>1.46</v>
      </c>
      <c r="J37" s="38">
        <v>1.45</v>
      </c>
      <c r="K37" s="22"/>
      <c r="L37" s="22"/>
      <c r="M37" s="22"/>
      <c r="N37" s="22"/>
      <c r="O37" s="22"/>
      <c r="P37" s="22"/>
    </row>
    <row r="38" spans="1:16" ht="39" customHeight="1" x14ac:dyDescent="0.15">
      <c r="A38" s="22"/>
      <c r="B38" s="35"/>
      <c r="C38" s="1158" t="s">
        <v>537</v>
      </c>
      <c r="D38" s="1158"/>
      <c r="E38" s="1159"/>
      <c r="F38" s="36">
        <v>7.0000000000000007E-2</v>
      </c>
      <c r="G38" s="37">
        <v>7.0000000000000007E-2</v>
      </c>
      <c r="H38" s="37">
        <v>0.13</v>
      </c>
      <c r="I38" s="37">
        <v>0.05</v>
      </c>
      <c r="J38" s="38">
        <v>0.27</v>
      </c>
      <c r="K38" s="22"/>
      <c r="L38" s="22"/>
      <c r="M38" s="22"/>
      <c r="N38" s="22"/>
      <c r="O38" s="22"/>
      <c r="P38" s="22"/>
    </row>
    <row r="39" spans="1:16" ht="39" customHeight="1" x14ac:dyDescent="0.15">
      <c r="A39" s="22"/>
      <c r="B39" s="35"/>
      <c r="C39" s="1158" t="s">
        <v>538</v>
      </c>
      <c r="D39" s="1158"/>
      <c r="E39" s="1159"/>
      <c r="F39" s="36">
        <v>0.77</v>
      </c>
      <c r="G39" s="37">
        <v>0.98</v>
      </c>
      <c r="H39" s="37">
        <v>0.5</v>
      </c>
      <c r="I39" s="37">
        <v>1.1000000000000001</v>
      </c>
      <c r="J39" s="38">
        <v>0.24</v>
      </c>
      <c r="K39" s="22"/>
      <c r="L39" s="22"/>
      <c r="M39" s="22"/>
      <c r="N39" s="22"/>
      <c r="O39" s="22"/>
      <c r="P39" s="22"/>
    </row>
    <row r="40" spans="1:16" ht="39" customHeight="1" x14ac:dyDescent="0.15">
      <c r="A40" s="22"/>
      <c r="B40" s="35"/>
      <c r="C40" s="1158"/>
      <c r="D40" s="1158"/>
      <c r="E40" s="1159"/>
      <c r="F40" s="36"/>
      <c r="G40" s="37"/>
      <c r="H40" s="37"/>
      <c r="I40" s="37"/>
      <c r="J40" s="38"/>
      <c r="K40" s="22"/>
      <c r="L40" s="22"/>
      <c r="M40" s="22"/>
      <c r="N40" s="22"/>
      <c r="O40" s="22"/>
      <c r="P40" s="22"/>
    </row>
    <row r="41" spans="1:16" ht="39" customHeight="1" x14ac:dyDescent="0.15">
      <c r="A41" s="22"/>
      <c r="B41" s="35"/>
      <c r="C41" s="1158"/>
      <c r="D41" s="1158"/>
      <c r="E41" s="1159"/>
      <c r="F41" s="36"/>
      <c r="G41" s="37"/>
      <c r="H41" s="37"/>
      <c r="I41" s="37"/>
      <c r="J41" s="38"/>
      <c r="K41" s="22"/>
      <c r="L41" s="22"/>
      <c r="M41" s="22"/>
      <c r="N41" s="22"/>
      <c r="O41" s="22"/>
      <c r="P41" s="22"/>
    </row>
    <row r="42" spans="1:16" ht="39" customHeight="1" x14ac:dyDescent="0.15">
      <c r="A42" s="22"/>
      <c r="B42" s="39"/>
      <c r="C42" s="1158" t="s">
        <v>539</v>
      </c>
      <c r="D42" s="1158"/>
      <c r="E42" s="1159"/>
      <c r="F42" s="36" t="s">
        <v>485</v>
      </c>
      <c r="G42" s="37" t="s">
        <v>485</v>
      </c>
      <c r="H42" s="37" t="s">
        <v>485</v>
      </c>
      <c r="I42" s="37" t="s">
        <v>485</v>
      </c>
      <c r="J42" s="38" t="s">
        <v>485</v>
      </c>
      <c r="K42" s="22"/>
      <c r="L42" s="22"/>
      <c r="M42" s="22"/>
      <c r="N42" s="22"/>
      <c r="O42" s="22"/>
      <c r="P42" s="22"/>
    </row>
    <row r="43" spans="1:16" ht="39" customHeight="1" thickBot="1" x14ac:dyDescent="0.2">
      <c r="A43" s="22"/>
      <c r="B43" s="40"/>
      <c r="C43" s="1160" t="s">
        <v>540</v>
      </c>
      <c r="D43" s="1160"/>
      <c r="E43" s="1161"/>
      <c r="F43" s="41">
        <v>0</v>
      </c>
      <c r="G43" s="42">
        <v>0</v>
      </c>
      <c r="H43" s="42">
        <v>0</v>
      </c>
      <c r="I43" s="42">
        <v>0</v>
      </c>
      <c r="J43" s="43" t="s">
        <v>485</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vX0bqm+Ba5iyEIRzMequISXLIyPuGB+Xwk+SrdZk2O7ac2cl08S2E2+OCgjO7eq6sxfc8Ae8MO02sB/uCRwvmg==" saltValue="NAozbfocTuvAHyI1ikb7b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4"/>
  <sheetViews>
    <sheetView showGridLines="0"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523</v>
      </c>
      <c r="L44" s="54" t="s">
        <v>524</v>
      </c>
      <c r="M44" s="54" t="s">
        <v>525</v>
      </c>
      <c r="N44" s="54" t="s">
        <v>526</v>
      </c>
      <c r="O44" s="55" t="s">
        <v>527</v>
      </c>
      <c r="P44" s="46"/>
      <c r="Q44" s="46"/>
      <c r="R44" s="46"/>
      <c r="S44" s="46"/>
      <c r="T44" s="46"/>
      <c r="U44" s="46"/>
    </row>
    <row r="45" spans="1:21" ht="30.75" customHeight="1" x14ac:dyDescent="0.15">
      <c r="A45" s="46"/>
      <c r="B45" s="1187" t="s">
        <v>9</v>
      </c>
      <c r="C45" s="1188"/>
      <c r="D45" s="56"/>
      <c r="E45" s="1193" t="s">
        <v>10</v>
      </c>
      <c r="F45" s="1193"/>
      <c r="G45" s="1193"/>
      <c r="H45" s="1193"/>
      <c r="I45" s="1193"/>
      <c r="J45" s="1194"/>
      <c r="K45" s="57">
        <v>477</v>
      </c>
      <c r="L45" s="58">
        <v>474</v>
      </c>
      <c r="M45" s="58">
        <v>489</v>
      </c>
      <c r="N45" s="58">
        <v>482</v>
      </c>
      <c r="O45" s="59">
        <v>494</v>
      </c>
      <c r="P45" s="46"/>
      <c r="Q45" s="46"/>
      <c r="R45" s="46"/>
      <c r="S45" s="46"/>
      <c r="T45" s="46"/>
      <c r="U45" s="46"/>
    </row>
    <row r="46" spans="1:21" ht="30.75" customHeight="1" x14ac:dyDescent="0.15">
      <c r="A46" s="46"/>
      <c r="B46" s="1189"/>
      <c r="C46" s="1190"/>
      <c r="D46" s="60"/>
      <c r="E46" s="1166" t="s">
        <v>11</v>
      </c>
      <c r="F46" s="1166"/>
      <c r="G46" s="1166"/>
      <c r="H46" s="1166"/>
      <c r="I46" s="1166"/>
      <c r="J46" s="1167"/>
      <c r="K46" s="61" t="s">
        <v>485</v>
      </c>
      <c r="L46" s="62" t="s">
        <v>485</v>
      </c>
      <c r="M46" s="62" t="s">
        <v>485</v>
      </c>
      <c r="N46" s="62" t="s">
        <v>485</v>
      </c>
      <c r="O46" s="63" t="s">
        <v>485</v>
      </c>
      <c r="P46" s="46"/>
      <c r="Q46" s="46"/>
      <c r="R46" s="46"/>
      <c r="S46" s="46"/>
      <c r="T46" s="46"/>
      <c r="U46" s="46"/>
    </row>
    <row r="47" spans="1:21" ht="30.75" customHeight="1" x14ac:dyDescent="0.15">
      <c r="A47" s="46"/>
      <c r="B47" s="1189"/>
      <c r="C47" s="1190"/>
      <c r="D47" s="60"/>
      <c r="E47" s="1166" t="s">
        <v>12</v>
      </c>
      <c r="F47" s="1166"/>
      <c r="G47" s="1166"/>
      <c r="H47" s="1166"/>
      <c r="I47" s="1166"/>
      <c r="J47" s="1167"/>
      <c r="K47" s="61" t="s">
        <v>485</v>
      </c>
      <c r="L47" s="62" t="s">
        <v>485</v>
      </c>
      <c r="M47" s="62" t="s">
        <v>485</v>
      </c>
      <c r="N47" s="62" t="s">
        <v>485</v>
      </c>
      <c r="O47" s="63" t="s">
        <v>485</v>
      </c>
      <c r="P47" s="46"/>
      <c r="Q47" s="46"/>
      <c r="R47" s="46"/>
      <c r="S47" s="46"/>
      <c r="T47" s="46"/>
      <c r="U47" s="46"/>
    </row>
    <row r="48" spans="1:21" ht="30.75" customHeight="1" x14ac:dyDescent="0.15">
      <c r="A48" s="46"/>
      <c r="B48" s="1189"/>
      <c r="C48" s="1190"/>
      <c r="D48" s="60"/>
      <c r="E48" s="1166" t="s">
        <v>13</v>
      </c>
      <c r="F48" s="1166"/>
      <c r="G48" s="1166"/>
      <c r="H48" s="1166"/>
      <c r="I48" s="1166"/>
      <c r="J48" s="1167"/>
      <c r="K48" s="61">
        <v>90</v>
      </c>
      <c r="L48" s="62">
        <v>89</v>
      </c>
      <c r="M48" s="62">
        <v>86</v>
      </c>
      <c r="N48" s="62">
        <v>80</v>
      </c>
      <c r="O48" s="63">
        <v>87</v>
      </c>
      <c r="P48" s="46"/>
      <c r="Q48" s="46"/>
      <c r="R48" s="46"/>
      <c r="S48" s="46"/>
      <c r="T48" s="46"/>
      <c r="U48" s="46"/>
    </row>
    <row r="49" spans="1:21" ht="30.75" customHeight="1" x14ac:dyDescent="0.15">
      <c r="A49" s="46"/>
      <c r="B49" s="1189"/>
      <c r="C49" s="1190"/>
      <c r="D49" s="60"/>
      <c r="E49" s="1166" t="s">
        <v>14</v>
      </c>
      <c r="F49" s="1166"/>
      <c r="G49" s="1166"/>
      <c r="H49" s="1166"/>
      <c r="I49" s="1166"/>
      <c r="J49" s="1167"/>
      <c r="K49" s="61">
        <v>58</v>
      </c>
      <c r="L49" s="62">
        <v>48</v>
      </c>
      <c r="M49" s="62">
        <v>38</v>
      </c>
      <c r="N49" s="62">
        <v>39</v>
      </c>
      <c r="O49" s="63">
        <v>33</v>
      </c>
      <c r="P49" s="46"/>
      <c r="Q49" s="46"/>
      <c r="R49" s="46"/>
      <c r="S49" s="46"/>
      <c r="T49" s="46"/>
      <c r="U49" s="46"/>
    </row>
    <row r="50" spans="1:21" ht="30.75" customHeight="1" x14ac:dyDescent="0.15">
      <c r="A50" s="46"/>
      <c r="B50" s="1189"/>
      <c r="C50" s="1190"/>
      <c r="D50" s="60"/>
      <c r="E50" s="1166" t="s">
        <v>15</v>
      </c>
      <c r="F50" s="1166"/>
      <c r="G50" s="1166"/>
      <c r="H50" s="1166"/>
      <c r="I50" s="1166"/>
      <c r="J50" s="1167"/>
      <c r="K50" s="61">
        <v>46</v>
      </c>
      <c r="L50" s="62">
        <v>45</v>
      </c>
      <c r="M50" s="62">
        <v>45</v>
      </c>
      <c r="N50" s="62">
        <v>94</v>
      </c>
      <c r="O50" s="63">
        <v>1</v>
      </c>
      <c r="P50" s="46"/>
      <c r="Q50" s="46"/>
      <c r="R50" s="46"/>
      <c r="S50" s="46"/>
      <c r="T50" s="46"/>
      <c r="U50" s="46"/>
    </row>
    <row r="51" spans="1:21" ht="30.75" customHeight="1" x14ac:dyDescent="0.15">
      <c r="A51" s="46"/>
      <c r="B51" s="1191"/>
      <c r="C51" s="1192"/>
      <c r="D51" s="64"/>
      <c r="E51" s="1166" t="s">
        <v>16</v>
      </c>
      <c r="F51" s="1166"/>
      <c r="G51" s="1166"/>
      <c r="H51" s="1166"/>
      <c r="I51" s="1166"/>
      <c r="J51" s="1167"/>
      <c r="K51" s="61">
        <v>1</v>
      </c>
      <c r="L51" s="62">
        <v>0</v>
      </c>
      <c r="M51" s="62">
        <v>4</v>
      </c>
      <c r="N51" s="62">
        <v>7</v>
      </c>
      <c r="O51" s="63">
        <v>3</v>
      </c>
      <c r="P51" s="46"/>
      <c r="Q51" s="46"/>
      <c r="R51" s="46"/>
      <c r="S51" s="46"/>
      <c r="T51" s="46"/>
      <c r="U51" s="46"/>
    </row>
    <row r="52" spans="1:21" ht="30.75" customHeight="1" x14ac:dyDescent="0.15">
      <c r="A52" s="46"/>
      <c r="B52" s="1164" t="s">
        <v>17</v>
      </c>
      <c r="C52" s="1165"/>
      <c r="D52" s="64"/>
      <c r="E52" s="1166" t="s">
        <v>18</v>
      </c>
      <c r="F52" s="1166"/>
      <c r="G52" s="1166"/>
      <c r="H52" s="1166"/>
      <c r="I52" s="1166"/>
      <c r="J52" s="1167"/>
      <c r="K52" s="61">
        <v>412</v>
      </c>
      <c r="L52" s="62">
        <v>402</v>
      </c>
      <c r="M52" s="62">
        <v>389</v>
      </c>
      <c r="N52" s="62">
        <v>392</v>
      </c>
      <c r="O52" s="63">
        <v>441</v>
      </c>
      <c r="P52" s="46"/>
      <c r="Q52" s="46"/>
      <c r="R52" s="46"/>
      <c r="S52" s="46"/>
      <c r="T52" s="46"/>
      <c r="U52" s="46"/>
    </row>
    <row r="53" spans="1:21" ht="30.75" customHeight="1" thickBot="1" x14ac:dyDescent="0.2">
      <c r="A53" s="46"/>
      <c r="B53" s="1168" t="s">
        <v>19</v>
      </c>
      <c r="C53" s="1169"/>
      <c r="D53" s="65"/>
      <c r="E53" s="1170" t="s">
        <v>20</v>
      </c>
      <c r="F53" s="1170"/>
      <c r="G53" s="1170"/>
      <c r="H53" s="1170"/>
      <c r="I53" s="1170"/>
      <c r="J53" s="1171"/>
      <c r="K53" s="66">
        <v>260</v>
      </c>
      <c r="L53" s="67">
        <v>254</v>
      </c>
      <c r="M53" s="67">
        <v>273</v>
      </c>
      <c r="N53" s="67">
        <v>310</v>
      </c>
      <c r="O53" s="68">
        <v>177</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541</v>
      </c>
      <c r="L57" s="79" t="s">
        <v>542</v>
      </c>
      <c r="M57" s="79" t="s">
        <v>543</v>
      </c>
      <c r="N57" s="79" t="s">
        <v>544</v>
      </c>
      <c r="O57" s="80" t="s">
        <v>545</v>
      </c>
      <c r="P57" s="46"/>
      <c r="Q57" s="46"/>
      <c r="R57" s="46"/>
      <c r="S57" s="46"/>
      <c r="T57" s="46"/>
      <c r="U57" s="46"/>
    </row>
    <row r="58" spans="1:21" ht="31.5" customHeight="1" x14ac:dyDescent="0.15">
      <c r="B58" s="1172" t="s">
        <v>24</v>
      </c>
      <c r="C58" s="1173"/>
      <c r="D58" s="1178" t="s">
        <v>25</v>
      </c>
      <c r="E58" s="1179"/>
      <c r="F58" s="1179"/>
      <c r="G58" s="1179"/>
      <c r="H58" s="1179"/>
      <c r="I58" s="1179"/>
      <c r="J58" s="1180"/>
      <c r="K58" s="81"/>
      <c r="L58" s="82"/>
      <c r="M58" s="82"/>
      <c r="N58" s="82"/>
      <c r="O58" s="83"/>
    </row>
    <row r="59" spans="1:21" ht="31.5" customHeight="1" x14ac:dyDescent="0.15">
      <c r="B59" s="1174"/>
      <c r="C59" s="1175"/>
      <c r="D59" s="1181" t="s">
        <v>26</v>
      </c>
      <c r="E59" s="1182"/>
      <c r="F59" s="1182"/>
      <c r="G59" s="1182"/>
      <c r="H59" s="1182"/>
      <c r="I59" s="1182"/>
      <c r="J59" s="1183"/>
      <c r="K59" s="84"/>
      <c r="L59" s="85"/>
      <c r="M59" s="85"/>
      <c r="N59" s="85"/>
      <c r="O59" s="86"/>
    </row>
    <row r="60" spans="1:21" ht="31.5" customHeight="1" thickBot="1" x14ac:dyDescent="0.2">
      <c r="B60" s="1176"/>
      <c r="C60" s="1177"/>
      <c r="D60" s="1184" t="s">
        <v>27</v>
      </c>
      <c r="E60" s="1185"/>
      <c r="F60" s="1185"/>
      <c r="G60" s="1185"/>
      <c r="H60" s="1185"/>
      <c r="I60" s="1185"/>
      <c r="J60" s="1186"/>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EjXqjk9pqvdLJ54kOXxybQeV6c9Pr1r4KESldvLTLy4JjqFxX660OJu/h7grjYcKHgHO5dOhYWTJblQRmkgfeQ==" saltValue="+HRWPQs8WW4zdWxNaWmOQ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4"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523</v>
      </c>
      <c r="J40" s="101" t="s">
        <v>524</v>
      </c>
      <c r="K40" s="101" t="s">
        <v>525</v>
      </c>
      <c r="L40" s="101" t="s">
        <v>526</v>
      </c>
      <c r="M40" s="102" t="s">
        <v>527</v>
      </c>
    </row>
    <row r="41" spans="2:13" ht="27.75" customHeight="1" x14ac:dyDescent="0.15">
      <c r="B41" s="1207" t="s">
        <v>30</v>
      </c>
      <c r="C41" s="1208"/>
      <c r="D41" s="103"/>
      <c r="E41" s="1209" t="s">
        <v>31</v>
      </c>
      <c r="F41" s="1209"/>
      <c r="G41" s="1209"/>
      <c r="H41" s="1210"/>
      <c r="I41" s="330">
        <v>3598</v>
      </c>
      <c r="J41" s="331">
        <v>3373</v>
      </c>
      <c r="K41" s="331">
        <v>3342</v>
      </c>
      <c r="L41" s="331">
        <v>4130</v>
      </c>
      <c r="M41" s="332">
        <v>3874</v>
      </c>
    </row>
    <row r="42" spans="2:13" ht="27.75" customHeight="1" x14ac:dyDescent="0.15">
      <c r="B42" s="1197"/>
      <c r="C42" s="1198"/>
      <c r="D42" s="104"/>
      <c r="E42" s="1201" t="s">
        <v>32</v>
      </c>
      <c r="F42" s="1201"/>
      <c r="G42" s="1201"/>
      <c r="H42" s="1202"/>
      <c r="I42" s="333">
        <v>1419</v>
      </c>
      <c r="J42" s="334">
        <v>1276</v>
      </c>
      <c r="K42" s="334">
        <v>1132</v>
      </c>
      <c r="L42" s="334">
        <v>940</v>
      </c>
      <c r="M42" s="335">
        <v>833</v>
      </c>
    </row>
    <row r="43" spans="2:13" ht="27.75" customHeight="1" x14ac:dyDescent="0.15">
      <c r="B43" s="1197"/>
      <c r="C43" s="1198"/>
      <c r="D43" s="104"/>
      <c r="E43" s="1201" t="s">
        <v>33</v>
      </c>
      <c r="F43" s="1201"/>
      <c r="G43" s="1201"/>
      <c r="H43" s="1202"/>
      <c r="I43" s="333">
        <v>1293</v>
      </c>
      <c r="J43" s="334">
        <v>1204</v>
      </c>
      <c r="K43" s="334">
        <v>1168</v>
      </c>
      <c r="L43" s="334">
        <v>1130</v>
      </c>
      <c r="M43" s="335">
        <v>1083</v>
      </c>
    </row>
    <row r="44" spans="2:13" ht="27.75" customHeight="1" x14ac:dyDescent="0.15">
      <c r="B44" s="1197"/>
      <c r="C44" s="1198"/>
      <c r="D44" s="104"/>
      <c r="E44" s="1201" t="s">
        <v>34</v>
      </c>
      <c r="F44" s="1201"/>
      <c r="G44" s="1201"/>
      <c r="H44" s="1202"/>
      <c r="I44" s="333">
        <v>217</v>
      </c>
      <c r="J44" s="334">
        <v>159</v>
      </c>
      <c r="K44" s="334">
        <v>314</v>
      </c>
      <c r="L44" s="334">
        <v>562</v>
      </c>
      <c r="M44" s="335">
        <v>670</v>
      </c>
    </row>
    <row r="45" spans="2:13" ht="27.75" customHeight="1" x14ac:dyDescent="0.15">
      <c r="B45" s="1197"/>
      <c r="C45" s="1198"/>
      <c r="D45" s="104"/>
      <c r="E45" s="1201" t="s">
        <v>35</v>
      </c>
      <c r="F45" s="1201"/>
      <c r="G45" s="1201"/>
      <c r="H45" s="1202"/>
      <c r="I45" s="333">
        <v>454</v>
      </c>
      <c r="J45" s="334">
        <v>438</v>
      </c>
      <c r="K45" s="334">
        <v>410</v>
      </c>
      <c r="L45" s="334">
        <v>412</v>
      </c>
      <c r="M45" s="335">
        <v>423</v>
      </c>
    </row>
    <row r="46" spans="2:13" ht="27.75" customHeight="1" x14ac:dyDescent="0.15">
      <c r="B46" s="1197"/>
      <c r="C46" s="1198"/>
      <c r="D46" s="105"/>
      <c r="E46" s="1201" t="s">
        <v>36</v>
      </c>
      <c r="F46" s="1201"/>
      <c r="G46" s="1201"/>
      <c r="H46" s="1202"/>
      <c r="I46" s="333" t="s">
        <v>485</v>
      </c>
      <c r="J46" s="334" t="s">
        <v>485</v>
      </c>
      <c r="K46" s="334" t="s">
        <v>485</v>
      </c>
      <c r="L46" s="334" t="s">
        <v>485</v>
      </c>
      <c r="M46" s="335" t="s">
        <v>485</v>
      </c>
    </row>
    <row r="47" spans="2:13" ht="27.75" customHeight="1" x14ac:dyDescent="0.15">
      <c r="B47" s="1197"/>
      <c r="C47" s="1198"/>
      <c r="D47" s="106"/>
      <c r="E47" s="1211" t="s">
        <v>37</v>
      </c>
      <c r="F47" s="1212"/>
      <c r="G47" s="1212"/>
      <c r="H47" s="1213"/>
      <c r="I47" s="333" t="s">
        <v>485</v>
      </c>
      <c r="J47" s="334" t="s">
        <v>485</v>
      </c>
      <c r="K47" s="334" t="s">
        <v>485</v>
      </c>
      <c r="L47" s="334" t="s">
        <v>485</v>
      </c>
      <c r="M47" s="335" t="s">
        <v>485</v>
      </c>
    </row>
    <row r="48" spans="2:13" ht="27.75" customHeight="1" x14ac:dyDescent="0.15">
      <c r="B48" s="1197"/>
      <c r="C48" s="1198"/>
      <c r="D48" s="104"/>
      <c r="E48" s="1201" t="s">
        <v>38</v>
      </c>
      <c r="F48" s="1201"/>
      <c r="G48" s="1201"/>
      <c r="H48" s="1202"/>
      <c r="I48" s="333" t="s">
        <v>485</v>
      </c>
      <c r="J48" s="334" t="s">
        <v>485</v>
      </c>
      <c r="K48" s="334" t="s">
        <v>485</v>
      </c>
      <c r="L48" s="334" t="s">
        <v>485</v>
      </c>
      <c r="M48" s="335" t="s">
        <v>485</v>
      </c>
    </row>
    <row r="49" spans="2:13" ht="27.75" customHeight="1" x14ac:dyDescent="0.15">
      <c r="B49" s="1199"/>
      <c r="C49" s="1200"/>
      <c r="D49" s="104"/>
      <c r="E49" s="1201" t="s">
        <v>39</v>
      </c>
      <c r="F49" s="1201"/>
      <c r="G49" s="1201"/>
      <c r="H49" s="1202"/>
      <c r="I49" s="333" t="s">
        <v>485</v>
      </c>
      <c r="J49" s="334" t="s">
        <v>485</v>
      </c>
      <c r="K49" s="334" t="s">
        <v>485</v>
      </c>
      <c r="L49" s="334" t="s">
        <v>485</v>
      </c>
      <c r="M49" s="335" t="s">
        <v>485</v>
      </c>
    </row>
    <row r="50" spans="2:13" ht="27.75" customHeight="1" x14ac:dyDescent="0.15">
      <c r="B50" s="1195" t="s">
        <v>40</v>
      </c>
      <c r="C50" s="1196"/>
      <c r="D50" s="107"/>
      <c r="E50" s="1201" t="s">
        <v>41</v>
      </c>
      <c r="F50" s="1201"/>
      <c r="G50" s="1201"/>
      <c r="H50" s="1202"/>
      <c r="I50" s="333">
        <v>2803</v>
      </c>
      <c r="J50" s="334">
        <v>3014</v>
      </c>
      <c r="K50" s="334">
        <v>2203</v>
      </c>
      <c r="L50" s="334">
        <v>2079</v>
      </c>
      <c r="M50" s="335">
        <v>2311</v>
      </c>
    </row>
    <row r="51" spans="2:13" ht="27.75" customHeight="1" x14ac:dyDescent="0.15">
      <c r="B51" s="1197"/>
      <c r="C51" s="1198"/>
      <c r="D51" s="104"/>
      <c r="E51" s="1201" t="s">
        <v>42</v>
      </c>
      <c r="F51" s="1201"/>
      <c r="G51" s="1201"/>
      <c r="H51" s="1202"/>
      <c r="I51" s="333">
        <v>4</v>
      </c>
      <c r="J51" s="334">
        <v>8</v>
      </c>
      <c r="K51" s="334">
        <v>12</v>
      </c>
      <c r="L51" s="334">
        <v>80</v>
      </c>
      <c r="M51" s="335">
        <v>164</v>
      </c>
    </row>
    <row r="52" spans="2:13" ht="27.75" customHeight="1" x14ac:dyDescent="0.15">
      <c r="B52" s="1199"/>
      <c r="C52" s="1200"/>
      <c r="D52" s="104"/>
      <c r="E52" s="1201" t="s">
        <v>43</v>
      </c>
      <c r="F52" s="1201"/>
      <c r="G52" s="1201"/>
      <c r="H52" s="1202"/>
      <c r="I52" s="333">
        <v>3346</v>
      </c>
      <c r="J52" s="334">
        <v>3149</v>
      </c>
      <c r="K52" s="334">
        <v>3114</v>
      </c>
      <c r="L52" s="334">
        <v>3741</v>
      </c>
      <c r="M52" s="335">
        <v>3493</v>
      </c>
    </row>
    <row r="53" spans="2:13" ht="27.75" customHeight="1" thickBot="1" x14ac:dyDescent="0.2">
      <c r="B53" s="1203" t="s">
        <v>19</v>
      </c>
      <c r="C53" s="1204"/>
      <c r="D53" s="108"/>
      <c r="E53" s="1205" t="s">
        <v>44</v>
      </c>
      <c r="F53" s="1205"/>
      <c r="G53" s="1205"/>
      <c r="H53" s="1206"/>
      <c r="I53" s="336">
        <v>827</v>
      </c>
      <c r="J53" s="337">
        <v>278</v>
      </c>
      <c r="K53" s="337">
        <v>1038</v>
      </c>
      <c r="L53" s="337">
        <v>1274</v>
      </c>
      <c r="M53" s="338">
        <v>916</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pxUlC17/RdMnyP+NA42MNMO42TedsEBWnDHEVBNVqTAKNiM3Dbzfqd/oRL8nPtJ6VS0S1WOF4wBRjAS5Ahwzrw==" saltValue="J1XN2sjZGlpdSQNg757Sw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70" zoomScaleNormal="70" zoomScaleSheetLayoutView="100" workbookViewId="0">
      <selection activeCell="F55" sqref="F55"/>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525</v>
      </c>
      <c r="G54" s="117" t="s">
        <v>526</v>
      </c>
      <c r="H54" s="118" t="s">
        <v>527</v>
      </c>
    </row>
    <row r="55" spans="2:8" ht="52.5" customHeight="1" x14ac:dyDescent="0.15">
      <c r="B55" s="119"/>
      <c r="C55" s="1222" t="s">
        <v>46</v>
      </c>
      <c r="D55" s="1222"/>
      <c r="E55" s="1223"/>
      <c r="F55" s="339">
        <v>339</v>
      </c>
      <c r="G55" s="339">
        <v>345</v>
      </c>
      <c r="H55" s="340">
        <v>542</v>
      </c>
    </row>
    <row r="56" spans="2:8" ht="52.5" customHeight="1" x14ac:dyDescent="0.15">
      <c r="B56" s="120"/>
      <c r="C56" s="1224" t="s">
        <v>47</v>
      </c>
      <c r="D56" s="1224"/>
      <c r="E56" s="1225"/>
      <c r="F56" s="341">
        <v>53</v>
      </c>
      <c r="G56" s="341">
        <v>63</v>
      </c>
      <c r="H56" s="342">
        <v>70</v>
      </c>
    </row>
    <row r="57" spans="2:8" ht="53.25" customHeight="1" x14ac:dyDescent="0.15">
      <c r="B57" s="120"/>
      <c r="C57" s="1226" t="s">
        <v>48</v>
      </c>
      <c r="D57" s="1226"/>
      <c r="E57" s="1227"/>
      <c r="F57" s="343">
        <v>1586</v>
      </c>
      <c r="G57" s="343">
        <v>1433</v>
      </c>
      <c r="H57" s="344">
        <v>1462</v>
      </c>
    </row>
    <row r="58" spans="2:8" ht="45.75" customHeight="1" x14ac:dyDescent="0.15">
      <c r="B58" s="121"/>
      <c r="C58" s="1214" t="s">
        <v>553</v>
      </c>
      <c r="D58" s="1215"/>
      <c r="E58" s="1216"/>
      <c r="F58" s="345">
        <v>1140</v>
      </c>
      <c r="G58" s="345">
        <v>1124</v>
      </c>
      <c r="H58" s="346">
        <v>1121</v>
      </c>
    </row>
    <row r="59" spans="2:8" ht="45.75" customHeight="1" x14ac:dyDescent="0.15">
      <c r="B59" s="121"/>
      <c r="C59" s="1214" t="s">
        <v>554</v>
      </c>
      <c r="D59" s="1215"/>
      <c r="E59" s="1216"/>
      <c r="F59" s="345">
        <v>150</v>
      </c>
      <c r="G59" s="345">
        <v>150</v>
      </c>
      <c r="H59" s="346">
        <v>150</v>
      </c>
    </row>
    <row r="60" spans="2:8" ht="45.75" customHeight="1" x14ac:dyDescent="0.15">
      <c r="B60" s="121"/>
      <c r="C60" s="1214" t="s">
        <v>555</v>
      </c>
      <c r="D60" s="1215"/>
      <c r="E60" s="1216"/>
      <c r="F60" s="345">
        <v>125</v>
      </c>
      <c r="G60" s="345">
        <v>84</v>
      </c>
      <c r="H60" s="346">
        <v>70</v>
      </c>
    </row>
    <row r="61" spans="2:8" ht="45.75" customHeight="1" x14ac:dyDescent="0.15">
      <c r="B61" s="121"/>
      <c r="C61" s="1214" t="s">
        <v>556</v>
      </c>
      <c r="D61" s="1215"/>
      <c r="E61" s="1216"/>
      <c r="F61" s="345">
        <v>47</v>
      </c>
      <c r="G61" s="345">
        <v>47</v>
      </c>
      <c r="H61" s="346">
        <v>47</v>
      </c>
    </row>
    <row r="62" spans="2:8" ht="45.75" customHeight="1" thickBot="1" x14ac:dyDescent="0.2">
      <c r="B62" s="122"/>
      <c r="C62" s="1217" t="s">
        <v>557</v>
      </c>
      <c r="D62" s="1218"/>
      <c r="E62" s="1219"/>
      <c r="F62" s="347">
        <v>0</v>
      </c>
      <c r="G62" s="347">
        <v>0</v>
      </c>
      <c r="H62" s="348">
        <v>40</v>
      </c>
    </row>
    <row r="63" spans="2:8" ht="52.5" customHeight="1" thickBot="1" x14ac:dyDescent="0.2">
      <c r="B63" s="123"/>
      <c r="C63" s="1220" t="s">
        <v>49</v>
      </c>
      <c r="D63" s="1220"/>
      <c r="E63" s="1221"/>
      <c r="F63" s="349">
        <v>1978</v>
      </c>
      <c r="G63" s="349">
        <v>1840</v>
      </c>
      <c r="H63" s="350">
        <v>2075</v>
      </c>
    </row>
    <row r="64" spans="2:8" x14ac:dyDescent="0.15"/>
  </sheetData>
  <sheetProtection algorithmName="SHA-512" hashValue="f1oBDV9dOAbLQ0cF0ihjC7bCVDb4BJtfMnoM/GzwaBA+rs6GBRoDDi0blw8EgDbTh4gTKfEBtqcALohMCHst3Q==" saltValue="GF0kmGHg9ey94dE+gWmWn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zoomScaleNormal="100" zoomScaleSheetLayoutView="55" workbookViewId="0"/>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51"/>
      <c r="B1" s="352"/>
      <c r="DD1" s="243"/>
      <c r="DE1" s="243"/>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x14ac:dyDescent="0.15">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x14ac:dyDescent="0.15">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x14ac:dyDescent="0.15">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x14ac:dyDescent="0.15">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43"/>
      <c r="DE19" s="243"/>
    </row>
    <row r="20" spans="1:109" x14ac:dyDescent="0.15">
      <c r="DD20" s="243"/>
      <c r="DE20" s="243"/>
    </row>
    <row r="21" spans="1:109" ht="17.25" customHeight="1" x14ac:dyDescent="0.15">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356"/>
      <c r="DD40" s="356"/>
      <c r="DE40" s="243"/>
    </row>
    <row r="41" spans="2:109" ht="17.25" x14ac:dyDescent="0.15">
      <c r="B41" s="244" t="s">
        <v>560</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357"/>
      <c r="I42" s="358"/>
      <c r="J42" s="358"/>
      <c r="K42" s="358"/>
      <c r="AM42" s="357"/>
      <c r="AN42" s="357" t="s">
        <v>561</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47"/>
      <c r="AN43" s="1240" t="s">
        <v>569</v>
      </c>
      <c r="AO43" s="1241"/>
      <c r="AP43" s="1241"/>
      <c r="AQ43" s="1241"/>
      <c r="AR43" s="1241"/>
      <c r="AS43" s="1241"/>
      <c r="AT43" s="1241"/>
      <c r="AU43" s="1241"/>
      <c r="AV43" s="1241"/>
      <c r="AW43" s="1241"/>
      <c r="AX43" s="1241"/>
      <c r="AY43" s="1241"/>
      <c r="AZ43" s="1241"/>
      <c r="BA43" s="1241"/>
      <c r="BB43" s="1241"/>
      <c r="BC43" s="1241"/>
      <c r="BD43" s="1241"/>
      <c r="BE43" s="1241"/>
      <c r="BF43" s="1241"/>
      <c r="BG43" s="1241"/>
      <c r="BH43" s="1241"/>
      <c r="BI43" s="1241"/>
      <c r="BJ43" s="1241"/>
      <c r="BK43" s="1241"/>
      <c r="BL43" s="1241"/>
      <c r="BM43" s="1241"/>
      <c r="BN43" s="1241"/>
      <c r="BO43" s="1241"/>
      <c r="BP43" s="1241"/>
      <c r="BQ43" s="1241"/>
      <c r="BR43" s="1241"/>
      <c r="BS43" s="1241"/>
      <c r="BT43" s="1241"/>
      <c r="BU43" s="1241"/>
      <c r="BV43" s="1241"/>
      <c r="BW43" s="1241"/>
      <c r="BX43" s="1241"/>
      <c r="BY43" s="1241"/>
      <c r="BZ43" s="1241"/>
      <c r="CA43" s="1241"/>
      <c r="CB43" s="1241"/>
      <c r="CC43" s="1241"/>
      <c r="CD43" s="1241"/>
      <c r="CE43" s="1241"/>
      <c r="CF43" s="1241"/>
      <c r="CG43" s="1241"/>
      <c r="CH43" s="1241"/>
      <c r="CI43" s="1241"/>
      <c r="CJ43" s="1241"/>
      <c r="CK43" s="1241"/>
      <c r="CL43" s="1241"/>
      <c r="CM43" s="1241"/>
      <c r="CN43" s="1241"/>
      <c r="CO43" s="1241"/>
      <c r="CP43" s="1241"/>
      <c r="CQ43" s="1241"/>
      <c r="CR43" s="1241"/>
      <c r="CS43" s="1241"/>
      <c r="CT43" s="1241"/>
      <c r="CU43" s="1241"/>
      <c r="CV43" s="1241"/>
      <c r="CW43" s="1241"/>
      <c r="CX43" s="1241"/>
      <c r="CY43" s="1241"/>
      <c r="CZ43" s="1241"/>
      <c r="DA43" s="1241"/>
      <c r="DB43" s="1241"/>
      <c r="DC43" s="1242"/>
    </row>
    <row r="44" spans="2:109" x14ac:dyDescent="0.15">
      <c r="B44" s="247"/>
      <c r="AN44" s="1243"/>
      <c r="AO44" s="1244"/>
      <c r="AP44" s="1244"/>
      <c r="AQ44" s="1244"/>
      <c r="AR44" s="1244"/>
      <c r="AS44" s="1244"/>
      <c r="AT44" s="1244"/>
      <c r="AU44" s="1244"/>
      <c r="AV44" s="1244"/>
      <c r="AW44" s="1244"/>
      <c r="AX44" s="1244"/>
      <c r="AY44" s="1244"/>
      <c r="AZ44" s="1244"/>
      <c r="BA44" s="1244"/>
      <c r="BB44" s="1244"/>
      <c r="BC44" s="1244"/>
      <c r="BD44" s="1244"/>
      <c r="BE44" s="1244"/>
      <c r="BF44" s="1244"/>
      <c r="BG44" s="1244"/>
      <c r="BH44" s="1244"/>
      <c r="BI44" s="1244"/>
      <c r="BJ44" s="1244"/>
      <c r="BK44" s="1244"/>
      <c r="BL44" s="1244"/>
      <c r="BM44" s="1244"/>
      <c r="BN44" s="1244"/>
      <c r="BO44" s="1244"/>
      <c r="BP44" s="1244"/>
      <c r="BQ44" s="1244"/>
      <c r="BR44" s="1244"/>
      <c r="BS44" s="1244"/>
      <c r="BT44" s="1244"/>
      <c r="BU44" s="1244"/>
      <c r="BV44" s="1244"/>
      <c r="BW44" s="1244"/>
      <c r="BX44" s="1244"/>
      <c r="BY44" s="1244"/>
      <c r="BZ44" s="1244"/>
      <c r="CA44" s="1244"/>
      <c r="CB44" s="1244"/>
      <c r="CC44" s="1244"/>
      <c r="CD44" s="1244"/>
      <c r="CE44" s="1244"/>
      <c r="CF44" s="1244"/>
      <c r="CG44" s="1244"/>
      <c r="CH44" s="1244"/>
      <c r="CI44" s="1244"/>
      <c r="CJ44" s="1244"/>
      <c r="CK44" s="1244"/>
      <c r="CL44" s="1244"/>
      <c r="CM44" s="1244"/>
      <c r="CN44" s="1244"/>
      <c r="CO44" s="1244"/>
      <c r="CP44" s="1244"/>
      <c r="CQ44" s="1244"/>
      <c r="CR44" s="1244"/>
      <c r="CS44" s="1244"/>
      <c r="CT44" s="1244"/>
      <c r="CU44" s="1244"/>
      <c r="CV44" s="1244"/>
      <c r="CW44" s="1244"/>
      <c r="CX44" s="1244"/>
      <c r="CY44" s="1244"/>
      <c r="CZ44" s="1244"/>
      <c r="DA44" s="1244"/>
      <c r="DB44" s="1244"/>
      <c r="DC44" s="1245"/>
    </row>
    <row r="45" spans="2:109" x14ac:dyDescent="0.15">
      <c r="B45" s="247"/>
      <c r="AN45" s="1243"/>
      <c r="AO45" s="1244"/>
      <c r="AP45" s="1244"/>
      <c r="AQ45" s="1244"/>
      <c r="AR45" s="1244"/>
      <c r="AS45" s="1244"/>
      <c r="AT45" s="1244"/>
      <c r="AU45" s="1244"/>
      <c r="AV45" s="1244"/>
      <c r="AW45" s="1244"/>
      <c r="AX45" s="1244"/>
      <c r="AY45" s="1244"/>
      <c r="AZ45" s="1244"/>
      <c r="BA45" s="1244"/>
      <c r="BB45" s="1244"/>
      <c r="BC45" s="1244"/>
      <c r="BD45" s="1244"/>
      <c r="BE45" s="1244"/>
      <c r="BF45" s="1244"/>
      <c r="BG45" s="1244"/>
      <c r="BH45" s="1244"/>
      <c r="BI45" s="1244"/>
      <c r="BJ45" s="1244"/>
      <c r="BK45" s="1244"/>
      <c r="BL45" s="1244"/>
      <c r="BM45" s="1244"/>
      <c r="BN45" s="1244"/>
      <c r="BO45" s="1244"/>
      <c r="BP45" s="1244"/>
      <c r="BQ45" s="1244"/>
      <c r="BR45" s="1244"/>
      <c r="BS45" s="1244"/>
      <c r="BT45" s="1244"/>
      <c r="BU45" s="1244"/>
      <c r="BV45" s="1244"/>
      <c r="BW45" s="1244"/>
      <c r="BX45" s="1244"/>
      <c r="BY45" s="1244"/>
      <c r="BZ45" s="1244"/>
      <c r="CA45" s="1244"/>
      <c r="CB45" s="1244"/>
      <c r="CC45" s="1244"/>
      <c r="CD45" s="1244"/>
      <c r="CE45" s="1244"/>
      <c r="CF45" s="1244"/>
      <c r="CG45" s="1244"/>
      <c r="CH45" s="1244"/>
      <c r="CI45" s="1244"/>
      <c r="CJ45" s="1244"/>
      <c r="CK45" s="1244"/>
      <c r="CL45" s="1244"/>
      <c r="CM45" s="1244"/>
      <c r="CN45" s="1244"/>
      <c r="CO45" s="1244"/>
      <c r="CP45" s="1244"/>
      <c r="CQ45" s="1244"/>
      <c r="CR45" s="1244"/>
      <c r="CS45" s="1244"/>
      <c r="CT45" s="1244"/>
      <c r="CU45" s="1244"/>
      <c r="CV45" s="1244"/>
      <c r="CW45" s="1244"/>
      <c r="CX45" s="1244"/>
      <c r="CY45" s="1244"/>
      <c r="CZ45" s="1244"/>
      <c r="DA45" s="1244"/>
      <c r="DB45" s="1244"/>
      <c r="DC45" s="1245"/>
    </row>
    <row r="46" spans="2:109" x14ac:dyDescent="0.15">
      <c r="B46" s="247"/>
      <c r="AN46" s="1243"/>
      <c r="AO46" s="1244"/>
      <c r="AP46" s="1244"/>
      <c r="AQ46" s="1244"/>
      <c r="AR46" s="1244"/>
      <c r="AS46" s="1244"/>
      <c r="AT46" s="1244"/>
      <c r="AU46" s="1244"/>
      <c r="AV46" s="1244"/>
      <c r="AW46" s="1244"/>
      <c r="AX46" s="1244"/>
      <c r="AY46" s="1244"/>
      <c r="AZ46" s="1244"/>
      <c r="BA46" s="1244"/>
      <c r="BB46" s="1244"/>
      <c r="BC46" s="1244"/>
      <c r="BD46" s="1244"/>
      <c r="BE46" s="1244"/>
      <c r="BF46" s="1244"/>
      <c r="BG46" s="1244"/>
      <c r="BH46" s="1244"/>
      <c r="BI46" s="1244"/>
      <c r="BJ46" s="1244"/>
      <c r="BK46" s="1244"/>
      <c r="BL46" s="1244"/>
      <c r="BM46" s="1244"/>
      <c r="BN46" s="1244"/>
      <c r="BO46" s="1244"/>
      <c r="BP46" s="1244"/>
      <c r="BQ46" s="1244"/>
      <c r="BR46" s="1244"/>
      <c r="BS46" s="1244"/>
      <c r="BT46" s="1244"/>
      <c r="BU46" s="1244"/>
      <c r="BV46" s="1244"/>
      <c r="BW46" s="1244"/>
      <c r="BX46" s="1244"/>
      <c r="BY46" s="1244"/>
      <c r="BZ46" s="1244"/>
      <c r="CA46" s="1244"/>
      <c r="CB46" s="1244"/>
      <c r="CC46" s="1244"/>
      <c r="CD46" s="1244"/>
      <c r="CE46" s="1244"/>
      <c r="CF46" s="1244"/>
      <c r="CG46" s="1244"/>
      <c r="CH46" s="1244"/>
      <c r="CI46" s="1244"/>
      <c r="CJ46" s="1244"/>
      <c r="CK46" s="1244"/>
      <c r="CL46" s="1244"/>
      <c r="CM46" s="1244"/>
      <c r="CN46" s="1244"/>
      <c r="CO46" s="1244"/>
      <c r="CP46" s="1244"/>
      <c r="CQ46" s="1244"/>
      <c r="CR46" s="1244"/>
      <c r="CS46" s="1244"/>
      <c r="CT46" s="1244"/>
      <c r="CU46" s="1244"/>
      <c r="CV46" s="1244"/>
      <c r="CW46" s="1244"/>
      <c r="CX46" s="1244"/>
      <c r="CY46" s="1244"/>
      <c r="CZ46" s="1244"/>
      <c r="DA46" s="1244"/>
      <c r="DB46" s="1244"/>
      <c r="DC46" s="1245"/>
    </row>
    <row r="47" spans="2:109" x14ac:dyDescent="0.15">
      <c r="B47" s="247"/>
      <c r="AN47" s="1246"/>
      <c r="AO47" s="1247"/>
      <c r="AP47" s="1247"/>
      <c r="AQ47" s="1247"/>
      <c r="AR47" s="1247"/>
      <c r="AS47" s="1247"/>
      <c r="AT47" s="1247"/>
      <c r="AU47" s="1247"/>
      <c r="AV47" s="1247"/>
      <c r="AW47" s="1247"/>
      <c r="AX47" s="1247"/>
      <c r="AY47" s="1247"/>
      <c r="AZ47" s="1247"/>
      <c r="BA47" s="1247"/>
      <c r="BB47" s="1247"/>
      <c r="BC47" s="1247"/>
      <c r="BD47" s="1247"/>
      <c r="BE47" s="1247"/>
      <c r="BF47" s="1247"/>
      <c r="BG47" s="1247"/>
      <c r="BH47" s="1247"/>
      <c r="BI47" s="1247"/>
      <c r="BJ47" s="1247"/>
      <c r="BK47" s="1247"/>
      <c r="BL47" s="1247"/>
      <c r="BM47" s="1247"/>
      <c r="BN47" s="1247"/>
      <c r="BO47" s="1247"/>
      <c r="BP47" s="1247"/>
      <c r="BQ47" s="1247"/>
      <c r="BR47" s="1247"/>
      <c r="BS47" s="1247"/>
      <c r="BT47" s="1247"/>
      <c r="BU47" s="1247"/>
      <c r="BV47" s="1247"/>
      <c r="BW47" s="1247"/>
      <c r="BX47" s="1247"/>
      <c r="BY47" s="1247"/>
      <c r="BZ47" s="1247"/>
      <c r="CA47" s="1247"/>
      <c r="CB47" s="1247"/>
      <c r="CC47" s="1247"/>
      <c r="CD47" s="1247"/>
      <c r="CE47" s="1247"/>
      <c r="CF47" s="1247"/>
      <c r="CG47" s="1247"/>
      <c r="CH47" s="1247"/>
      <c r="CI47" s="1247"/>
      <c r="CJ47" s="1247"/>
      <c r="CK47" s="1247"/>
      <c r="CL47" s="1247"/>
      <c r="CM47" s="1247"/>
      <c r="CN47" s="1247"/>
      <c r="CO47" s="1247"/>
      <c r="CP47" s="1247"/>
      <c r="CQ47" s="1247"/>
      <c r="CR47" s="1247"/>
      <c r="CS47" s="1247"/>
      <c r="CT47" s="1247"/>
      <c r="CU47" s="1247"/>
      <c r="CV47" s="1247"/>
      <c r="CW47" s="1247"/>
      <c r="CX47" s="1247"/>
      <c r="CY47" s="1247"/>
      <c r="CZ47" s="1247"/>
      <c r="DA47" s="1247"/>
      <c r="DB47" s="1247"/>
      <c r="DC47" s="1248"/>
    </row>
    <row r="48" spans="2:109" x14ac:dyDescent="0.15">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47"/>
      <c r="AN49" s="243" t="s">
        <v>562</v>
      </c>
    </row>
    <row r="50" spans="1:109" x14ac:dyDescent="0.15">
      <c r="B50" s="247"/>
      <c r="G50" s="1234"/>
      <c r="H50" s="1234"/>
      <c r="I50" s="1234"/>
      <c r="J50" s="1234"/>
      <c r="K50" s="360"/>
      <c r="L50" s="360"/>
      <c r="M50" s="361"/>
      <c r="N50" s="361"/>
      <c r="AN50" s="1237"/>
      <c r="AO50" s="1238"/>
      <c r="AP50" s="1238"/>
      <c r="AQ50" s="1238"/>
      <c r="AR50" s="1238"/>
      <c r="AS50" s="1238"/>
      <c r="AT50" s="1238"/>
      <c r="AU50" s="1238"/>
      <c r="AV50" s="1238"/>
      <c r="AW50" s="1238"/>
      <c r="AX50" s="1238"/>
      <c r="AY50" s="1238"/>
      <c r="AZ50" s="1238"/>
      <c r="BA50" s="1238"/>
      <c r="BB50" s="1238"/>
      <c r="BC50" s="1238"/>
      <c r="BD50" s="1238"/>
      <c r="BE50" s="1238"/>
      <c r="BF50" s="1238"/>
      <c r="BG50" s="1238"/>
      <c r="BH50" s="1238"/>
      <c r="BI50" s="1238"/>
      <c r="BJ50" s="1238"/>
      <c r="BK50" s="1238"/>
      <c r="BL50" s="1238"/>
      <c r="BM50" s="1238"/>
      <c r="BN50" s="1238"/>
      <c r="BO50" s="1239"/>
      <c r="BP50" s="1233" t="s">
        <v>523</v>
      </c>
      <c r="BQ50" s="1233"/>
      <c r="BR50" s="1233"/>
      <c r="BS50" s="1233"/>
      <c r="BT50" s="1233"/>
      <c r="BU50" s="1233"/>
      <c r="BV50" s="1233"/>
      <c r="BW50" s="1233"/>
      <c r="BX50" s="1233" t="s">
        <v>524</v>
      </c>
      <c r="BY50" s="1233"/>
      <c r="BZ50" s="1233"/>
      <c r="CA50" s="1233"/>
      <c r="CB50" s="1233"/>
      <c r="CC50" s="1233"/>
      <c r="CD50" s="1233"/>
      <c r="CE50" s="1233"/>
      <c r="CF50" s="1233" t="s">
        <v>525</v>
      </c>
      <c r="CG50" s="1233"/>
      <c r="CH50" s="1233"/>
      <c r="CI50" s="1233"/>
      <c r="CJ50" s="1233"/>
      <c r="CK50" s="1233"/>
      <c r="CL50" s="1233"/>
      <c r="CM50" s="1233"/>
      <c r="CN50" s="1233" t="s">
        <v>526</v>
      </c>
      <c r="CO50" s="1233"/>
      <c r="CP50" s="1233"/>
      <c r="CQ50" s="1233"/>
      <c r="CR50" s="1233"/>
      <c r="CS50" s="1233"/>
      <c r="CT50" s="1233"/>
      <c r="CU50" s="1233"/>
      <c r="CV50" s="1233" t="s">
        <v>527</v>
      </c>
      <c r="CW50" s="1233"/>
      <c r="CX50" s="1233"/>
      <c r="CY50" s="1233"/>
      <c r="CZ50" s="1233"/>
      <c r="DA50" s="1233"/>
      <c r="DB50" s="1233"/>
      <c r="DC50" s="1233"/>
    </row>
    <row r="51" spans="1:109" ht="13.5" customHeight="1" x14ac:dyDescent="0.15">
      <c r="B51" s="247"/>
      <c r="G51" s="1236"/>
      <c r="H51" s="1236"/>
      <c r="I51" s="1249"/>
      <c r="J51" s="1249"/>
      <c r="K51" s="1235"/>
      <c r="L51" s="1235"/>
      <c r="M51" s="1235"/>
      <c r="N51" s="1235"/>
      <c r="AM51" s="359"/>
      <c r="AN51" s="1231" t="s">
        <v>563</v>
      </c>
      <c r="AO51" s="1231"/>
      <c r="AP51" s="1231"/>
      <c r="AQ51" s="1231"/>
      <c r="AR51" s="1231"/>
      <c r="AS51" s="1231"/>
      <c r="AT51" s="1231"/>
      <c r="AU51" s="1231"/>
      <c r="AV51" s="1231"/>
      <c r="AW51" s="1231"/>
      <c r="AX51" s="1231"/>
      <c r="AY51" s="1231"/>
      <c r="AZ51" s="1231"/>
      <c r="BA51" s="1231"/>
      <c r="BB51" s="1231" t="s">
        <v>564</v>
      </c>
      <c r="BC51" s="1231"/>
      <c r="BD51" s="1231"/>
      <c r="BE51" s="1231"/>
      <c r="BF51" s="1231"/>
      <c r="BG51" s="1231"/>
      <c r="BH51" s="1231"/>
      <c r="BI51" s="1231"/>
      <c r="BJ51" s="1231"/>
      <c r="BK51" s="1231"/>
      <c r="BL51" s="1231"/>
      <c r="BM51" s="1231"/>
      <c r="BN51" s="1231"/>
      <c r="BO51" s="1231"/>
      <c r="BP51" s="1228">
        <v>42</v>
      </c>
      <c r="BQ51" s="1228"/>
      <c r="BR51" s="1228"/>
      <c r="BS51" s="1228"/>
      <c r="BT51" s="1228"/>
      <c r="BU51" s="1228"/>
      <c r="BV51" s="1228"/>
      <c r="BW51" s="1228"/>
      <c r="BX51" s="1228">
        <v>12.6</v>
      </c>
      <c r="BY51" s="1228"/>
      <c r="BZ51" s="1228"/>
      <c r="CA51" s="1228"/>
      <c r="CB51" s="1228"/>
      <c r="CC51" s="1228"/>
      <c r="CD51" s="1228"/>
      <c r="CE51" s="1228"/>
      <c r="CF51" s="1228">
        <v>47.8</v>
      </c>
      <c r="CG51" s="1228"/>
      <c r="CH51" s="1228"/>
      <c r="CI51" s="1228"/>
      <c r="CJ51" s="1228"/>
      <c r="CK51" s="1228"/>
      <c r="CL51" s="1228"/>
      <c r="CM51" s="1228"/>
      <c r="CN51" s="1228">
        <v>59.9</v>
      </c>
      <c r="CO51" s="1228"/>
      <c r="CP51" s="1228"/>
      <c r="CQ51" s="1228"/>
      <c r="CR51" s="1228"/>
      <c r="CS51" s="1228"/>
      <c r="CT51" s="1228"/>
      <c r="CU51" s="1228"/>
      <c r="CV51" s="1228">
        <v>42</v>
      </c>
      <c r="CW51" s="1228"/>
      <c r="CX51" s="1228"/>
      <c r="CY51" s="1228"/>
      <c r="CZ51" s="1228"/>
      <c r="DA51" s="1228"/>
      <c r="DB51" s="1228"/>
      <c r="DC51" s="1228"/>
    </row>
    <row r="52" spans="1:109" x14ac:dyDescent="0.15">
      <c r="B52" s="247"/>
      <c r="G52" s="1236"/>
      <c r="H52" s="1236"/>
      <c r="I52" s="1249"/>
      <c r="J52" s="1249"/>
      <c r="K52" s="1235"/>
      <c r="L52" s="1235"/>
      <c r="M52" s="1235"/>
      <c r="N52" s="1235"/>
      <c r="AM52" s="359"/>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x14ac:dyDescent="0.15">
      <c r="A53" s="358"/>
      <c r="B53" s="247"/>
      <c r="G53" s="1236"/>
      <c r="H53" s="1236"/>
      <c r="I53" s="1234"/>
      <c r="J53" s="1234"/>
      <c r="K53" s="1235"/>
      <c r="L53" s="1235"/>
      <c r="M53" s="1235"/>
      <c r="N53" s="1235"/>
      <c r="AM53" s="359"/>
      <c r="AN53" s="1231"/>
      <c r="AO53" s="1231"/>
      <c r="AP53" s="1231"/>
      <c r="AQ53" s="1231"/>
      <c r="AR53" s="1231"/>
      <c r="AS53" s="1231"/>
      <c r="AT53" s="1231"/>
      <c r="AU53" s="1231"/>
      <c r="AV53" s="1231"/>
      <c r="AW53" s="1231"/>
      <c r="AX53" s="1231"/>
      <c r="AY53" s="1231"/>
      <c r="AZ53" s="1231"/>
      <c r="BA53" s="1231"/>
      <c r="BB53" s="1231" t="s">
        <v>565</v>
      </c>
      <c r="BC53" s="1231"/>
      <c r="BD53" s="1231"/>
      <c r="BE53" s="1231"/>
      <c r="BF53" s="1231"/>
      <c r="BG53" s="1231"/>
      <c r="BH53" s="1231"/>
      <c r="BI53" s="1231"/>
      <c r="BJ53" s="1231"/>
      <c r="BK53" s="1231"/>
      <c r="BL53" s="1231"/>
      <c r="BM53" s="1231"/>
      <c r="BN53" s="1231"/>
      <c r="BO53" s="1231"/>
      <c r="BP53" s="1228">
        <v>68.099999999999994</v>
      </c>
      <c r="BQ53" s="1228"/>
      <c r="BR53" s="1228"/>
      <c r="BS53" s="1228"/>
      <c r="BT53" s="1228"/>
      <c r="BU53" s="1228"/>
      <c r="BV53" s="1228"/>
      <c r="BW53" s="1228"/>
      <c r="BX53" s="1228">
        <v>70</v>
      </c>
      <c r="BY53" s="1228"/>
      <c r="BZ53" s="1228"/>
      <c r="CA53" s="1228"/>
      <c r="CB53" s="1228"/>
      <c r="CC53" s="1228"/>
      <c r="CD53" s="1228"/>
      <c r="CE53" s="1228"/>
      <c r="CF53" s="1228">
        <v>73.599999999999994</v>
      </c>
      <c r="CG53" s="1228"/>
      <c r="CH53" s="1228"/>
      <c r="CI53" s="1228"/>
      <c r="CJ53" s="1228"/>
      <c r="CK53" s="1228"/>
      <c r="CL53" s="1228"/>
      <c r="CM53" s="1228"/>
      <c r="CN53" s="1228">
        <v>73.3</v>
      </c>
      <c r="CO53" s="1228"/>
      <c r="CP53" s="1228"/>
      <c r="CQ53" s="1228"/>
      <c r="CR53" s="1228"/>
      <c r="CS53" s="1228"/>
      <c r="CT53" s="1228"/>
      <c r="CU53" s="1228"/>
      <c r="CV53" s="1228">
        <v>74.099999999999994</v>
      </c>
      <c r="CW53" s="1228"/>
      <c r="CX53" s="1228"/>
      <c r="CY53" s="1228"/>
      <c r="CZ53" s="1228"/>
      <c r="DA53" s="1228"/>
      <c r="DB53" s="1228"/>
      <c r="DC53" s="1228"/>
    </row>
    <row r="54" spans="1:109" x14ac:dyDescent="0.15">
      <c r="A54" s="358"/>
      <c r="B54" s="247"/>
      <c r="G54" s="1236"/>
      <c r="H54" s="1236"/>
      <c r="I54" s="1234"/>
      <c r="J54" s="1234"/>
      <c r="K54" s="1235"/>
      <c r="L54" s="1235"/>
      <c r="M54" s="1235"/>
      <c r="N54" s="1235"/>
      <c r="AM54" s="359"/>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x14ac:dyDescent="0.15">
      <c r="A55" s="358"/>
      <c r="B55" s="247"/>
      <c r="G55" s="1234"/>
      <c r="H55" s="1234"/>
      <c r="I55" s="1234"/>
      <c r="J55" s="1234"/>
      <c r="K55" s="1235"/>
      <c r="L55" s="1235"/>
      <c r="M55" s="1235"/>
      <c r="N55" s="1235"/>
      <c r="AN55" s="1233" t="s">
        <v>566</v>
      </c>
      <c r="AO55" s="1233"/>
      <c r="AP55" s="1233"/>
      <c r="AQ55" s="1233"/>
      <c r="AR55" s="1233"/>
      <c r="AS55" s="1233"/>
      <c r="AT55" s="1233"/>
      <c r="AU55" s="1233"/>
      <c r="AV55" s="1233"/>
      <c r="AW55" s="1233"/>
      <c r="AX55" s="1233"/>
      <c r="AY55" s="1233"/>
      <c r="AZ55" s="1233"/>
      <c r="BA55" s="1233"/>
      <c r="BB55" s="1231" t="s">
        <v>564</v>
      </c>
      <c r="BC55" s="1231"/>
      <c r="BD55" s="1231"/>
      <c r="BE55" s="1231"/>
      <c r="BF55" s="1231"/>
      <c r="BG55" s="1231"/>
      <c r="BH55" s="1231"/>
      <c r="BI55" s="1231"/>
      <c r="BJ55" s="1231"/>
      <c r="BK55" s="1231"/>
      <c r="BL55" s="1231"/>
      <c r="BM55" s="1231"/>
      <c r="BN55" s="1231"/>
      <c r="BO55" s="1231"/>
      <c r="BP55" s="1228">
        <v>0</v>
      </c>
      <c r="BQ55" s="1228"/>
      <c r="BR55" s="1228"/>
      <c r="BS55" s="1228"/>
      <c r="BT55" s="1228"/>
      <c r="BU55" s="1228"/>
      <c r="BV55" s="1228"/>
      <c r="BW55" s="1228"/>
      <c r="BX55" s="1228">
        <v>0</v>
      </c>
      <c r="BY55" s="1228"/>
      <c r="BZ55" s="1228"/>
      <c r="CA55" s="1228"/>
      <c r="CB55" s="1228"/>
      <c r="CC55" s="1228"/>
      <c r="CD55" s="1228"/>
      <c r="CE55" s="1228"/>
      <c r="CF55" s="1228">
        <v>0</v>
      </c>
      <c r="CG55" s="1228"/>
      <c r="CH55" s="1228"/>
      <c r="CI55" s="1228"/>
      <c r="CJ55" s="1228"/>
      <c r="CK55" s="1228"/>
      <c r="CL55" s="1228"/>
      <c r="CM55" s="1228"/>
      <c r="CN55" s="1228">
        <v>0</v>
      </c>
      <c r="CO55" s="1228"/>
      <c r="CP55" s="1228"/>
      <c r="CQ55" s="1228"/>
      <c r="CR55" s="1228"/>
      <c r="CS55" s="1228"/>
      <c r="CT55" s="1228"/>
      <c r="CU55" s="1228"/>
      <c r="CV55" s="1228">
        <v>0</v>
      </c>
      <c r="CW55" s="1228"/>
      <c r="CX55" s="1228"/>
      <c r="CY55" s="1228"/>
      <c r="CZ55" s="1228"/>
      <c r="DA55" s="1228"/>
      <c r="DB55" s="1228"/>
      <c r="DC55" s="1228"/>
    </row>
    <row r="56" spans="1:109" x14ac:dyDescent="0.15">
      <c r="A56" s="358"/>
      <c r="B56" s="247"/>
      <c r="G56" s="1234"/>
      <c r="H56" s="1234"/>
      <c r="I56" s="1234"/>
      <c r="J56" s="1234"/>
      <c r="K56" s="1235"/>
      <c r="L56" s="1235"/>
      <c r="M56" s="1235"/>
      <c r="N56" s="1235"/>
      <c r="AN56" s="1233"/>
      <c r="AO56" s="1233"/>
      <c r="AP56" s="1233"/>
      <c r="AQ56" s="1233"/>
      <c r="AR56" s="1233"/>
      <c r="AS56" s="1233"/>
      <c r="AT56" s="1233"/>
      <c r="AU56" s="1233"/>
      <c r="AV56" s="1233"/>
      <c r="AW56" s="1233"/>
      <c r="AX56" s="1233"/>
      <c r="AY56" s="1233"/>
      <c r="AZ56" s="1233"/>
      <c r="BA56" s="1233"/>
      <c r="BB56" s="1231"/>
      <c r="BC56" s="1231"/>
      <c r="BD56" s="1231"/>
      <c r="BE56" s="1231"/>
      <c r="BF56" s="1231"/>
      <c r="BG56" s="1231"/>
      <c r="BH56" s="1231"/>
      <c r="BI56" s="1231"/>
      <c r="BJ56" s="1231"/>
      <c r="BK56" s="1231"/>
      <c r="BL56" s="1231"/>
      <c r="BM56" s="1231"/>
      <c r="BN56" s="1231"/>
      <c r="BO56" s="1231"/>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58" customFormat="1" x14ac:dyDescent="0.15">
      <c r="B57" s="362"/>
      <c r="G57" s="1234"/>
      <c r="H57" s="1234"/>
      <c r="I57" s="1229"/>
      <c r="J57" s="1229"/>
      <c r="K57" s="1235"/>
      <c r="L57" s="1235"/>
      <c r="M57" s="1235"/>
      <c r="N57" s="1235"/>
      <c r="AM57" s="243"/>
      <c r="AN57" s="1233"/>
      <c r="AO57" s="1233"/>
      <c r="AP57" s="1233"/>
      <c r="AQ57" s="1233"/>
      <c r="AR57" s="1233"/>
      <c r="AS57" s="1233"/>
      <c r="AT57" s="1233"/>
      <c r="AU57" s="1233"/>
      <c r="AV57" s="1233"/>
      <c r="AW57" s="1233"/>
      <c r="AX57" s="1233"/>
      <c r="AY57" s="1233"/>
      <c r="AZ57" s="1233"/>
      <c r="BA57" s="1233"/>
      <c r="BB57" s="1231" t="s">
        <v>565</v>
      </c>
      <c r="BC57" s="1231"/>
      <c r="BD57" s="1231"/>
      <c r="BE57" s="1231"/>
      <c r="BF57" s="1231"/>
      <c r="BG57" s="1231"/>
      <c r="BH57" s="1231"/>
      <c r="BI57" s="1231"/>
      <c r="BJ57" s="1231"/>
      <c r="BK57" s="1231"/>
      <c r="BL57" s="1231"/>
      <c r="BM57" s="1231"/>
      <c r="BN57" s="1231"/>
      <c r="BO57" s="1231"/>
      <c r="BP57" s="1228">
        <v>61</v>
      </c>
      <c r="BQ57" s="1228"/>
      <c r="BR57" s="1228"/>
      <c r="BS57" s="1228"/>
      <c r="BT57" s="1228"/>
      <c r="BU57" s="1228"/>
      <c r="BV57" s="1228"/>
      <c r="BW57" s="1228"/>
      <c r="BX57" s="1228">
        <v>62.2</v>
      </c>
      <c r="BY57" s="1228"/>
      <c r="BZ57" s="1228"/>
      <c r="CA57" s="1228"/>
      <c r="CB57" s="1228"/>
      <c r="CC57" s="1228"/>
      <c r="CD57" s="1228"/>
      <c r="CE57" s="1228"/>
      <c r="CF57" s="1228">
        <v>63.6</v>
      </c>
      <c r="CG57" s="1228"/>
      <c r="CH57" s="1228"/>
      <c r="CI57" s="1228"/>
      <c r="CJ57" s="1228"/>
      <c r="CK57" s="1228"/>
      <c r="CL57" s="1228"/>
      <c r="CM57" s="1228"/>
      <c r="CN57" s="1228">
        <v>65.900000000000006</v>
      </c>
      <c r="CO57" s="1228"/>
      <c r="CP57" s="1228"/>
      <c r="CQ57" s="1228"/>
      <c r="CR57" s="1228"/>
      <c r="CS57" s="1228"/>
      <c r="CT57" s="1228"/>
      <c r="CU57" s="1228"/>
      <c r="CV57" s="1228">
        <v>66.599999999999994</v>
      </c>
      <c r="CW57" s="1228"/>
      <c r="CX57" s="1228"/>
      <c r="CY57" s="1228"/>
      <c r="CZ57" s="1228"/>
      <c r="DA57" s="1228"/>
      <c r="DB57" s="1228"/>
      <c r="DC57" s="1228"/>
      <c r="DD57" s="363"/>
      <c r="DE57" s="362"/>
    </row>
    <row r="58" spans="1:109" s="358" customFormat="1" x14ac:dyDescent="0.15">
      <c r="A58" s="243"/>
      <c r="B58" s="362"/>
      <c r="G58" s="1234"/>
      <c r="H58" s="1234"/>
      <c r="I58" s="1229"/>
      <c r="J58" s="1229"/>
      <c r="K58" s="1235"/>
      <c r="L58" s="1235"/>
      <c r="M58" s="1235"/>
      <c r="N58" s="1235"/>
      <c r="AM58" s="243"/>
      <c r="AN58" s="1233"/>
      <c r="AO58" s="1233"/>
      <c r="AP58" s="1233"/>
      <c r="AQ58" s="1233"/>
      <c r="AR58" s="1233"/>
      <c r="AS58" s="1233"/>
      <c r="AT58" s="1233"/>
      <c r="AU58" s="1233"/>
      <c r="AV58" s="1233"/>
      <c r="AW58" s="1233"/>
      <c r="AX58" s="1233"/>
      <c r="AY58" s="1233"/>
      <c r="AZ58" s="1233"/>
      <c r="BA58" s="1233"/>
      <c r="BB58" s="1231"/>
      <c r="BC58" s="1231"/>
      <c r="BD58" s="1231"/>
      <c r="BE58" s="1231"/>
      <c r="BF58" s="1231"/>
      <c r="BG58" s="1231"/>
      <c r="BH58" s="1231"/>
      <c r="BI58" s="1231"/>
      <c r="BJ58" s="1231"/>
      <c r="BK58" s="1231"/>
      <c r="BL58" s="1231"/>
      <c r="BM58" s="1231"/>
      <c r="BN58" s="1231"/>
      <c r="BO58" s="1231"/>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63"/>
      <c r="DE58" s="362"/>
    </row>
    <row r="59" spans="1:109" s="358" customFormat="1" x14ac:dyDescent="0.15">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7.25" x14ac:dyDescent="0.15">
      <c r="B63" s="300" t="s">
        <v>567</v>
      </c>
    </row>
    <row r="64" spans="1:109" x14ac:dyDescent="0.15">
      <c r="B64" s="247"/>
      <c r="G64" s="357"/>
      <c r="I64" s="369"/>
      <c r="J64" s="369"/>
      <c r="K64" s="369"/>
      <c r="L64" s="369"/>
      <c r="M64" s="369"/>
      <c r="N64" s="370"/>
      <c r="AM64" s="357"/>
      <c r="AN64" s="357" t="s">
        <v>561</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x14ac:dyDescent="0.15">
      <c r="B65" s="247"/>
      <c r="AN65" s="1240" t="s">
        <v>570</v>
      </c>
      <c r="AO65" s="1241"/>
      <c r="AP65" s="1241"/>
      <c r="AQ65" s="1241"/>
      <c r="AR65" s="1241"/>
      <c r="AS65" s="1241"/>
      <c r="AT65" s="1241"/>
      <c r="AU65" s="1241"/>
      <c r="AV65" s="1241"/>
      <c r="AW65" s="1241"/>
      <c r="AX65" s="1241"/>
      <c r="AY65" s="1241"/>
      <c r="AZ65" s="1241"/>
      <c r="BA65" s="1241"/>
      <c r="BB65" s="1241"/>
      <c r="BC65" s="1241"/>
      <c r="BD65" s="1241"/>
      <c r="BE65" s="1241"/>
      <c r="BF65" s="1241"/>
      <c r="BG65" s="1241"/>
      <c r="BH65" s="1241"/>
      <c r="BI65" s="1241"/>
      <c r="BJ65" s="1241"/>
      <c r="BK65" s="1241"/>
      <c r="BL65" s="1241"/>
      <c r="BM65" s="1241"/>
      <c r="BN65" s="1241"/>
      <c r="BO65" s="1241"/>
      <c r="BP65" s="1241"/>
      <c r="BQ65" s="1241"/>
      <c r="BR65" s="1241"/>
      <c r="BS65" s="1241"/>
      <c r="BT65" s="1241"/>
      <c r="BU65" s="1241"/>
      <c r="BV65" s="1241"/>
      <c r="BW65" s="1241"/>
      <c r="BX65" s="1241"/>
      <c r="BY65" s="1241"/>
      <c r="BZ65" s="1241"/>
      <c r="CA65" s="1241"/>
      <c r="CB65" s="1241"/>
      <c r="CC65" s="1241"/>
      <c r="CD65" s="1241"/>
      <c r="CE65" s="1241"/>
      <c r="CF65" s="1241"/>
      <c r="CG65" s="1241"/>
      <c r="CH65" s="1241"/>
      <c r="CI65" s="1241"/>
      <c r="CJ65" s="1241"/>
      <c r="CK65" s="1241"/>
      <c r="CL65" s="1241"/>
      <c r="CM65" s="1241"/>
      <c r="CN65" s="1241"/>
      <c r="CO65" s="1241"/>
      <c r="CP65" s="1241"/>
      <c r="CQ65" s="1241"/>
      <c r="CR65" s="1241"/>
      <c r="CS65" s="1241"/>
      <c r="CT65" s="1241"/>
      <c r="CU65" s="1241"/>
      <c r="CV65" s="1241"/>
      <c r="CW65" s="1241"/>
      <c r="CX65" s="1241"/>
      <c r="CY65" s="1241"/>
      <c r="CZ65" s="1241"/>
      <c r="DA65" s="1241"/>
      <c r="DB65" s="1241"/>
      <c r="DC65" s="1242"/>
    </row>
    <row r="66" spans="2:107" x14ac:dyDescent="0.15">
      <c r="B66" s="247"/>
      <c r="AN66" s="1243"/>
      <c r="AO66" s="1244"/>
      <c r="AP66" s="1244"/>
      <c r="AQ66" s="1244"/>
      <c r="AR66" s="1244"/>
      <c r="AS66" s="1244"/>
      <c r="AT66" s="1244"/>
      <c r="AU66" s="1244"/>
      <c r="AV66" s="1244"/>
      <c r="AW66" s="1244"/>
      <c r="AX66" s="1244"/>
      <c r="AY66" s="1244"/>
      <c r="AZ66" s="1244"/>
      <c r="BA66" s="1244"/>
      <c r="BB66" s="1244"/>
      <c r="BC66" s="1244"/>
      <c r="BD66" s="1244"/>
      <c r="BE66" s="1244"/>
      <c r="BF66" s="1244"/>
      <c r="BG66" s="1244"/>
      <c r="BH66" s="1244"/>
      <c r="BI66" s="1244"/>
      <c r="BJ66" s="1244"/>
      <c r="BK66" s="1244"/>
      <c r="BL66" s="1244"/>
      <c r="BM66" s="1244"/>
      <c r="BN66" s="1244"/>
      <c r="BO66" s="1244"/>
      <c r="BP66" s="1244"/>
      <c r="BQ66" s="1244"/>
      <c r="BR66" s="1244"/>
      <c r="BS66" s="1244"/>
      <c r="BT66" s="1244"/>
      <c r="BU66" s="1244"/>
      <c r="BV66" s="1244"/>
      <c r="BW66" s="1244"/>
      <c r="BX66" s="1244"/>
      <c r="BY66" s="1244"/>
      <c r="BZ66" s="1244"/>
      <c r="CA66" s="1244"/>
      <c r="CB66" s="1244"/>
      <c r="CC66" s="1244"/>
      <c r="CD66" s="1244"/>
      <c r="CE66" s="1244"/>
      <c r="CF66" s="1244"/>
      <c r="CG66" s="1244"/>
      <c r="CH66" s="1244"/>
      <c r="CI66" s="1244"/>
      <c r="CJ66" s="1244"/>
      <c r="CK66" s="1244"/>
      <c r="CL66" s="1244"/>
      <c r="CM66" s="1244"/>
      <c r="CN66" s="1244"/>
      <c r="CO66" s="1244"/>
      <c r="CP66" s="1244"/>
      <c r="CQ66" s="1244"/>
      <c r="CR66" s="1244"/>
      <c r="CS66" s="1244"/>
      <c r="CT66" s="1244"/>
      <c r="CU66" s="1244"/>
      <c r="CV66" s="1244"/>
      <c r="CW66" s="1244"/>
      <c r="CX66" s="1244"/>
      <c r="CY66" s="1244"/>
      <c r="CZ66" s="1244"/>
      <c r="DA66" s="1244"/>
      <c r="DB66" s="1244"/>
      <c r="DC66" s="1245"/>
    </row>
    <row r="67" spans="2:107" x14ac:dyDescent="0.15">
      <c r="B67" s="247"/>
      <c r="AN67" s="1243"/>
      <c r="AO67" s="1244"/>
      <c r="AP67" s="1244"/>
      <c r="AQ67" s="1244"/>
      <c r="AR67" s="1244"/>
      <c r="AS67" s="1244"/>
      <c r="AT67" s="1244"/>
      <c r="AU67" s="1244"/>
      <c r="AV67" s="1244"/>
      <c r="AW67" s="1244"/>
      <c r="AX67" s="1244"/>
      <c r="AY67" s="1244"/>
      <c r="AZ67" s="1244"/>
      <c r="BA67" s="1244"/>
      <c r="BB67" s="1244"/>
      <c r="BC67" s="1244"/>
      <c r="BD67" s="1244"/>
      <c r="BE67" s="1244"/>
      <c r="BF67" s="1244"/>
      <c r="BG67" s="1244"/>
      <c r="BH67" s="1244"/>
      <c r="BI67" s="1244"/>
      <c r="BJ67" s="1244"/>
      <c r="BK67" s="1244"/>
      <c r="BL67" s="1244"/>
      <c r="BM67" s="1244"/>
      <c r="BN67" s="1244"/>
      <c r="BO67" s="1244"/>
      <c r="BP67" s="1244"/>
      <c r="BQ67" s="1244"/>
      <c r="BR67" s="1244"/>
      <c r="BS67" s="1244"/>
      <c r="BT67" s="1244"/>
      <c r="BU67" s="1244"/>
      <c r="BV67" s="1244"/>
      <c r="BW67" s="1244"/>
      <c r="BX67" s="1244"/>
      <c r="BY67" s="1244"/>
      <c r="BZ67" s="1244"/>
      <c r="CA67" s="1244"/>
      <c r="CB67" s="1244"/>
      <c r="CC67" s="1244"/>
      <c r="CD67" s="1244"/>
      <c r="CE67" s="1244"/>
      <c r="CF67" s="1244"/>
      <c r="CG67" s="1244"/>
      <c r="CH67" s="1244"/>
      <c r="CI67" s="1244"/>
      <c r="CJ67" s="1244"/>
      <c r="CK67" s="1244"/>
      <c r="CL67" s="1244"/>
      <c r="CM67" s="1244"/>
      <c r="CN67" s="1244"/>
      <c r="CO67" s="1244"/>
      <c r="CP67" s="1244"/>
      <c r="CQ67" s="1244"/>
      <c r="CR67" s="1244"/>
      <c r="CS67" s="1244"/>
      <c r="CT67" s="1244"/>
      <c r="CU67" s="1244"/>
      <c r="CV67" s="1244"/>
      <c r="CW67" s="1244"/>
      <c r="CX67" s="1244"/>
      <c r="CY67" s="1244"/>
      <c r="CZ67" s="1244"/>
      <c r="DA67" s="1244"/>
      <c r="DB67" s="1244"/>
      <c r="DC67" s="1245"/>
    </row>
    <row r="68" spans="2:107" x14ac:dyDescent="0.15">
      <c r="B68" s="247"/>
      <c r="AN68" s="1243"/>
      <c r="AO68" s="1244"/>
      <c r="AP68" s="1244"/>
      <c r="AQ68" s="1244"/>
      <c r="AR68" s="1244"/>
      <c r="AS68" s="1244"/>
      <c r="AT68" s="1244"/>
      <c r="AU68" s="1244"/>
      <c r="AV68" s="1244"/>
      <c r="AW68" s="1244"/>
      <c r="AX68" s="1244"/>
      <c r="AY68" s="1244"/>
      <c r="AZ68" s="1244"/>
      <c r="BA68" s="1244"/>
      <c r="BB68" s="1244"/>
      <c r="BC68" s="1244"/>
      <c r="BD68" s="1244"/>
      <c r="BE68" s="1244"/>
      <c r="BF68" s="1244"/>
      <c r="BG68" s="1244"/>
      <c r="BH68" s="1244"/>
      <c r="BI68" s="1244"/>
      <c r="BJ68" s="1244"/>
      <c r="BK68" s="1244"/>
      <c r="BL68" s="1244"/>
      <c r="BM68" s="1244"/>
      <c r="BN68" s="1244"/>
      <c r="BO68" s="1244"/>
      <c r="BP68" s="1244"/>
      <c r="BQ68" s="1244"/>
      <c r="BR68" s="1244"/>
      <c r="BS68" s="1244"/>
      <c r="BT68" s="1244"/>
      <c r="BU68" s="1244"/>
      <c r="BV68" s="1244"/>
      <c r="BW68" s="1244"/>
      <c r="BX68" s="1244"/>
      <c r="BY68" s="1244"/>
      <c r="BZ68" s="1244"/>
      <c r="CA68" s="1244"/>
      <c r="CB68" s="1244"/>
      <c r="CC68" s="1244"/>
      <c r="CD68" s="1244"/>
      <c r="CE68" s="1244"/>
      <c r="CF68" s="1244"/>
      <c r="CG68" s="1244"/>
      <c r="CH68" s="1244"/>
      <c r="CI68" s="1244"/>
      <c r="CJ68" s="1244"/>
      <c r="CK68" s="1244"/>
      <c r="CL68" s="1244"/>
      <c r="CM68" s="1244"/>
      <c r="CN68" s="1244"/>
      <c r="CO68" s="1244"/>
      <c r="CP68" s="1244"/>
      <c r="CQ68" s="1244"/>
      <c r="CR68" s="1244"/>
      <c r="CS68" s="1244"/>
      <c r="CT68" s="1244"/>
      <c r="CU68" s="1244"/>
      <c r="CV68" s="1244"/>
      <c r="CW68" s="1244"/>
      <c r="CX68" s="1244"/>
      <c r="CY68" s="1244"/>
      <c r="CZ68" s="1244"/>
      <c r="DA68" s="1244"/>
      <c r="DB68" s="1244"/>
      <c r="DC68" s="1245"/>
    </row>
    <row r="69" spans="2:107" x14ac:dyDescent="0.15">
      <c r="B69" s="247"/>
      <c r="AN69" s="1246"/>
      <c r="AO69" s="1247"/>
      <c r="AP69" s="1247"/>
      <c r="AQ69" s="1247"/>
      <c r="AR69" s="1247"/>
      <c r="AS69" s="1247"/>
      <c r="AT69" s="1247"/>
      <c r="AU69" s="1247"/>
      <c r="AV69" s="1247"/>
      <c r="AW69" s="1247"/>
      <c r="AX69" s="1247"/>
      <c r="AY69" s="1247"/>
      <c r="AZ69" s="1247"/>
      <c r="BA69" s="1247"/>
      <c r="BB69" s="1247"/>
      <c r="BC69" s="1247"/>
      <c r="BD69" s="1247"/>
      <c r="BE69" s="1247"/>
      <c r="BF69" s="1247"/>
      <c r="BG69" s="1247"/>
      <c r="BH69" s="1247"/>
      <c r="BI69" s="1247"/>
      <c r="BJ69" s="1247"/>
      <c r="BK69" s="1247"/>
      <c r="BL69" s="1247"/>
      <c r="BM69" s="1247"/>
      <c r="BN69" s="1247"/>
      <c r="BO69" s="1247"/>
      <c r="BP69" s="1247"/>
      <c r="BQ69" s="1247"/>
      <c r="BR69" s="1247"/>
      <c r="BS69" s="1247"/>
      <c r="BT69" s="1247"/>
      <c r="BU69" s="1247"/>
      <c r="BV69" s="1247"/>
      <c r="BW69" s="1247"/>
      <c r="BX69" s="1247"/>
      <c r="BY69" s="1247"/>
      <c r="BZ69" s="1247"/>
      <c r="CA69" s="1247"/>
      <c r="CB69" s="1247"/>
      <c r="CC69" s="1247"/>
      <c r="CD69" s="1247"/>
      <c r="CE69" s="1247"/>
      <c r="CF69" s="1247"/>
      <c r="CG69" s="1247"/>
      <c r="CH69" s="1247"/>
      <c r="CI69" s="1247"/>
      <c r="CJ69" s="1247"/>
      <c r="CK69" s="1247"/>
      <c r="CL69" s="1247"/>
      <c r="CM69" s="1247"/>
      <c r="CN69" s="1247"/>
      <c r="CO69" s="1247"/>
      <c r="CP69" s="1247"/>
      <c r="CQ69" s="1247"/>
      <c r="CR69" s="1247"/>
      <c r="CS69" s="1247"/>
      <c r="CT69" s="1247"/>
      <c r="CU69" s="1247"/>
      <c r="CV69" s="1247"/>
      <c r="CW69" s="1247"/>
      <c r="CX69" s="1247"/>
      <c r="CY69" s="1247"/>
      <c r="CZ69" s="1247"/>
      <c r="DA69" s="1247"/>
      <c r="DB69" s="1247"/>
      <c r="DC69" s="1248"/>
    </row>
    <row r="70" spans="2:107" x14ac:dyDescent="0.15">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47"/>
      <c r="G71" s="374"/>
      <c r="I71" s="375"/>
      <c r="J71" s="372"/>
      <c r="K71" s="372"/>
      <c r="L71" s="373"/>
      <c r="M71" s="372"/>
      <c r="N71" s="373"/>
      <c r="AM71" s="374"/>
      <c r="AN71" s="243" t="s">
        <v>562</v>
      </c>
    </row>
    <row r="72" spans="2:107" x14ac:dyDescent="0.15">
      <c r="B72" s="247"/>
      <c r="G72" s="1234"/>
      <c r="H72" s="1234"/>
      <c r="I72" s="1234"/>
      <c r="J72" s="1234"/>
      <c r="K72" s="360"/>
      <c r="L72" s="360"/>
      <c r="M72" s="361"/>
      <c r="N72" s="361"/>
      <c r="AN72" s="1237"/>
      <c r="AO72" s="1238"/>
      <c r="AP72" s="1238"/>
      <c r="AQ72" s="1238"/>
      <c r="AR72" s="1238"/>
      <c r="AS72" s="1238"/>
      <c r="AT72" s="1238"/>
      <c r="AU72" s="1238"/>
      <c r="AV72" s="1238"/>
      <c r="AW72" s="1238"/>
      <c r="AX72" s="1238"/>
      <c r="AY72" s="1238"/>
      <c r="AZ72" s="1238"/>
      <c r="BA72" s="1238"/>
      <c r="BB72" s="1238"/>
      <c r="BC72" s="1238"/>
      <c r="BD72" s="1238"/>
      <c r="BE72" s="1238"/>
      <c r="BF72" s="1238"/>
      <c r="BG72" s="1238"/>
      <c r="BH72" s="1238"/>
      <c r="BI72" s="1238"/>
      <c r="BJ72" s="1238"/>
      <c r="BK72" s="1238"/>
      <c r="BL72" s="1238"/>
      <c r="BM72" s="1238"/>
      <c r="BN72" s="1238"/>
      <c r="BO72" s="1239"/>
      <c r="BP72" s="1233" t="s">
        <v>523</v>
      </c>
      <c r="BQ72" s="1233"/>
      <c r="BR72" s="1233"/>
      <c r="BS72" s="1233"/>
      <c r="BT72" s="1233"/>
      <c r="BU72" s="1233"/>
      <c r="BV72" s="1233"/>
      <c r="BW72" s="1233"/>
      <c r="BX72" s="1233" t="s">
        <v>524</v>
      </c>
      <c r="BY72" s="1233"/>
      <c r="BZ72" s="1233"/>
      <c r="CA72" s="1233"/>
      <c r="CB72" s="1233"/>
      <c r="CC72" s="1233"/>
      <c r="CD72" s="1233"/>
      <c r="CE72" s="1233"/>
      <c r="CF72" s="1233" t="s">
        <v>525</v>
      </c>
      <c r="CG72" s="1233"/>
      <c r="CH72" s="1233"/>
      <c r="CI72" s="1233"/>
      <c r="CJ72" s="1233"/>
      <c r="CK72" s="1233"/>
      <c r="CL72" s="1233"/>
      <c r="CM72" s="1233"/>
      <c r="CN72" s="1233" t="s">
        <v>526</v>
      </c>
      <c r="CO72" s="1233"/>
      <c r="CP72" s="1233"/>
      <c r="CQ72" s="1233"/>
      <c r="CR72" s="1233"/>
      <c r="CS72" s="1233"/>
      <c r="CT72" s="1233"/>
      <c r="CU72" s="1233"/>
      <c r="CV72" s="1233" t="s">
        <v>527</v>
      </c>
      <c r="CW72" s="1233"/>
      <c r="CX72" s="1233"/>
      <c r="CY72" s="1233"/>
      <c r="CZ72" s="1233"/>
      <c r="DA72" s="1233"/>
      <c r="DB72" s="1233"/>
      <c r="DC72" s="1233"/>
    </row>
    <row r="73" spans="2:107" x14ac:dyDescent="0.15">
      <c r="B73" s="247"/>
      <c r="G73" s="1236"/>
      <c r="H73" s="1236"/>
      <c r="I73" s="1236"/>
      <c r="J73" s="1236"/>
      <c r="K73" s="1232"/>
      <c r="L73" s="1232"/>
      <c r="M73" s="1232"/>
      <c r="N73" s="1232"/>
      <c r="AM73" s="359"/>
      <c r="AN73" s="1231" t="s">
        <v>563</v>
      </c>
      <c r="AO73" s="1231"/>
      <c r="AP73" s="1231"/>
      <c r="AQ73" s="1231"/>
      <c r="AR73" s="1231"/>
      <c r="AS73" s="1231"/>
      <c r="AT73" s="1231"/>
      <c r="AU73" s="1231"/>
      <c r="AV73" s="1231"/>
      <c r="AW73" s="1231"/>
      <c r="AX73" s="1231"/>
      <c r="AY73" s="1231"/>
      <c r="AZ73" s="1231"/>
      <c r="BA73" s="1231"/>
      <c r="BB73" s="1231" t="s">
        <v>564</v>
      </c>
      <c r="BC73" s="1231"/>
      <c r="BD73" s="1231"/>
      <c r="BE73" s="1231"/>
      <c r="BF73" s="1231"/>
      <c r="BG73" s="1231"/>
      <c r="BH73" s="1231"/>
      <c r="BI73" s="1231"/>
      <c r="BJ73" s="1231"/>
      <c r="BK73" s="1231"/>
      <c r="BL73" s="1231"/>
      <c r="BM73" s="1231"/>
      <c r="BN73" s="1231"/>
      <c r="BO73" s="1231"/>
      <c r="BP73" s="1228">
        <v>42</v>
      </c>
      <c r="BQ73" s="1228"/>
      <c r="BR73" s="1228"/>
      <c r="BS73" s="1228"/>
      <c r="BT73" s="1228"/>
      <c r="BU73" s="1228"/>
      <c r="BV73" s="1228"/>
      <c r="BW73" s="1228"/>
      <c r="BX73" s="1228">
        <v>12.6</v>
      </c>
      <c r="BY73" s="1228"/>
      <c r="BZ73" s="1228"/>
      <c r="CA73" s="1228"/>
      <c r="CB73" s="1228"/>
      <c r="CC73" s="1228"/>
      <c r="CD73" s="1228"/>
      <c r="CE73" s="1228"/>
      <c r="CF73" s="1228">
        <v>47.8</v>
      </c>
      <c r="CG73" s="1228"/>
      <c r="CH73" s="1228"/>
      <c r="CI73" s="1228"/>
      <c r="CJ73" s="1228"/>
      <c r="CK73" s="1228"/>
      <c r="CL73" s="1228"/>
      <c r="CM73" s="1228"/>
      <c r="CN73" s="1228">
        <v>59.9</v>
      </c>
      <c r="CO73" s="1228"/>
      <c r="CP73" s="1228"/>
      <c r="CQ73" s="1228"/>
      <c r="CR73" s="1228"/>
      <c r="CS73" s="1228"/>
      <c r="CT73" s="1228"/>
      <c r="CU73" s="1228"/>
      <c r="CV73" s="1228">
        <v>42</v>
      </c>
      <c r="CW73" s="1228"/>
      <c r="CX73" s="1228"/>
      <c r="CY73" s="1228"/>
      <c r="CZ73" s="1228"/>
      <c r="DA73" s="1228"/>
      <c r="DB73" s="1228"/>
      <c r="DC73" s="1228"/>
    </row>
    <row r="74" spans="2:107" x14ac:dyDescent="0.15">
      <c r="B74" s="247"/>
      <c r="G74" s="1236"/>
      <c r="H74" s="1236"/>
      <c r="I74" s="1236"/>
      <c r="J74" s="1236"/>
      <c r="K74" s="1232"/>
      <c r="L74" s="1232"/>
      <c r="M74" s="1232"/>
      <c r="N74" s="1232"/>
      <c r="AM74" s="359"/>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x14ac:dyDescent="0.15">
      <c r="B75" s="247"/>
      <c r="G75" s="1236"/>
      <c r="H75" s="1236"/>
      <c r="I75" s="1234"/>
      <c r="J75" s="1234"/>
      <c r="K75" s="1235"/>
      <c r="L75" s="1235"/>
      <c r="M75" s="1235"/>
      <c r="N75" s="1235"/>
      <c r="AM75" s="359"/>
      <c r="AN75" s="1231"/>
      <c r="AO75" s="1231"/>
      <c r="AP75" s="1231"/>
      <c r="AQ75" s="1231"/>
      <c r="AR75" s="1231"/>
      <c r="AS75" s="1231"/>
      <c r="AT75" s="1231"/>
      <c r="AU75" s="1231"/>
      <c r="AV75" s="1231"/>
      <c r="AW75" s="1231"/>
      <c r="AX75" s="1231"/>
      <c r="AY75" s="1231"/>
      <c r="AZ75" s="1231"/>
      <c r="BA75" s="1231"/>
      <c r="BB75" s="1231" t="s">
        <v>568</v>
      </c>
      <c r="BC75" s="1231"/>
      <c r="BD75" s="1231"/>
      <c r="BE75" s="1231"/>
      <c r="BF75" s="1231"/>
      <c r="BG75" s="1231"/>
      <c r="BH75" s="1231"/>
      <c r="BI75" s="1231"/>
      <c r="BJ75" s="1231"/>
      <c r="BK75" s="1231"/>
      <c r="BL75" s="1231"/>
      <c r="BM75" s="1231"/>
      <c r="BN75" s="1231"/>
      <c r="BO75" s="1231"/>
      <c r="BP75" s="1228">
        <v>14.8</v>
      </c>
      <c r="BQ75" s="1228"/>
      <c r="BR75" s="1228"/>
      <c r="BS75" s="1228"/>
      <c r="BT75" s="1228"/>
      <c r="BU75" s="1228"/>
      <c r="BV75" s="1228"/>
      <c r="BW75" s="1228"/>
      <c r="BX75" s="1228">
        <v>12.9</v>
      </c>
      <c r="BY75" s="1228"/>
      <c r="BZ75" s="1228"/>
      <c r="CA75" s="1228"/>
      <c r="CB75" s="1228"/>
      <c r="CC75" s="1228"/>
      <c r="CD75" s="1228"/>
      <c r="CE75" s="1228"/>
      <c r="CF75" s="1228">
        <v>12.4</v>
      </c>
      <c r="CG75" s="1228"/>
      <c r="CH75" s="1228"/>
      <c r="CI75" s="1228"/>
      <c r="CJ75" s="1228"/>
      <c r="CK75" s="1228"/>
      <c r="CL75" s="1228"/>
      <c r="CM75" s="1228"/>
      <c r="CN75" s="1228">
        <v>12.8</v>
      </c>
      <c r="CO75" s="1228"/>
      <c r="CP75" s="1228"/>
      <c r="CQ75" s="1228"/>
      <c r="CR75" s="1228"/>
      <c r="CS75" s="1228"/>
      <c r="CT75" s="1228"/>
      <c r="CU75" s="1228"/>
      <c r="CV75" s="1228">
        <v>11.7</v>
      </c>
      <c r="CW75" s="1228"/>
      <c r="CX75" s="1228"/>
      <c r="CY75" s="1228"/>
      <c r="CZ75" s="1228"/>
      <c r="DA75" s="1228"/>
      <c r="DB75" s="1228"/>
      <c r="DC75" s="1228"/>
    </row>
    <row r="76" spans="2:107" x14ac:dyDescent="0.15">
      <c r="B76" s="247"/>
      <c r="G76" s="1236"/>
      <c r="H76" s="1236"/>
      <c r="I76" s="1234"/>
      <c r="J76" s="1234"/>
      <c r="K76" s="1235"/>
      <c r="L76" s="1235"/>
      <c r="M76" s="1235"/>
      <c r="N76" s="1235"/>
      <c r="AM76" s="359"/>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x14ac:dyDescent="0.15">
      <c r="B77" s="247"/>
      <c r="G77" s="1234"/>
      <c r="H77" s="1234"/>
      <c r="I77" s="1234"/>
      <c r="J77" s="1234"/>
      <c r="K77" s="1232"/>
      <c r="L77" s="1232"/>
      <c r="M77" s="1232"/>
      <c r="N77" s="1232"/>
      <c r="AN77" s="1233" t="s">
        <v>566</v>
      </c>
      <c r="AO77" s="1233"/>
      <c r="AP77" s="1233"/>
      <c r="AQ77" s="1233"/>
      <c r="AR77" s="1233"/>
      <c r="AS77" s="1233"/>
      <c r="AT77" s="1233"/>
      <c r="AU77" s="1233"/>
      <c r="AV77" s="1233"/>
      <c r="AW77" s="1233"/>
      <c r="AX77" s="1233"/>
      <c r="AY77" s="1233"/>
      <c r="AZ77" s="1233"/>
      <c r="BA77" s="1233"/>
      <c r="BB77" s="1231" t="s">
        <v>564</v>
      </c>
      <c r="BC77" s="1231"/>
      <c r="BD77" s="1231"/>
      <c r="BE77" s="1231"/>
      <c r="BF77" s="1231"/>
      <c r="BG77" s="1231"/>
      <c r="BH77" s="1231"/>
      <c r="BI77" s="1231"/>
      <c r="BJ77" s="1231"/>
      <c r="BK77" s="1231"/>
      <c r="BL77" s="1231"/>
      <c r="BM77" s="1231"/>
      <c r="BN77" s="1231"/>
      <c r="BO77" s="1231"/>
      <c r="BP77" s="1228">
        <v>0</v>
      </c>
      <c r="BQ77" s="1228"/>
      <c r="BR77" s="1228"/>
      <c r="BS77" s="1228"/>
      <c r="BT77" s="1228"/>
      <c r="BU77" s="1228"/>
      <c r="BV77" s="1228"/>
      <c r="BW77" s="1228"/>
      <c r="BX77" s="1228">
        <v>0</v>
      </c>
      <c r="BY77" s="1228"/>
      <c r="BZ77" s="1228"/>
      <c r="CA77" s="1228"/>
      <c r="CB77" s="1228"/>
      <c r="CC77" s="1228"/>
      <c r="CD77" s="1228"/>
      <c r="CE77" s="1228"/>
      <c r="CF77" s="1228">
        <v>0</v>
      </c>
      <c r="CG77" s="1228"/>
      <c r="CH77" s="1228"/>
      <c r="CI77" s="1228"/>
      <c r="CJ77" s="1228"/>
      <c r="CK77" s="1228"/>
      <c r="CL77" s="1228"/>
      <c r="CM77" s="1228"/>
      <c r="CN77" s="1228">
        <v>0</v>
      </c>
      <c r="CO77" s="1228"/>
      <c r="CP77" s="1228"/>
      <c r="CQ77" s="1228"/>
      <c r="CR77" s="1228"/>
      <c r="CS77" s="1228"/>
      <c r="CT77" s="1228"/>
      <c r="CU77" s="1228"/>
      <c r="CV77" s="1228">
        <v>0</v>
      </c>
      <c r="CW77" s="1228"/>
      <c r="CX77" s="1228"/>
      <c r="CY77" s="1228"/>
      <c r="CZ77" s="1228"/>
      <c r="DA77" s="1228"/>
      <c r="DB77" s="1228"/>
      <c r="DC77" s="1228"/>
    </row>
    <row r="78" spans="2:107" x14ac:dyDescent="0.15">
      <c r="B78" s="247"/>
      <c r="G78" s="1234"/>
      <c r="H78" s="1234"/>
      <c r="I78" s="1234"/>
      <c r="J78" s="1234"/>
      <c r="K78" s="1232"/>
      <c r="L78" s="1232"/>
      <c r="M78" s="1232"/>
      <c r="N78" s="1232"/>
      <c r="AN78" s="1233"/>
      <c r="AO78" s="1233"/>
      <c r="AP78" s="1233"/>
      <c r="AQ78" s="1233"/>
      <c r="AR78" s="1233"/>
      <c r="AS78" s="1233"/>
      <c r="AT78" s="1233"/>
      <c r="AU78" s="1233"/>
      <c r="AV78" s="1233"/>
      <c r="AW78" s="1233"/>
      <c r="AX78" s="1233"/>
      <c r="AY78" s="1233"/>
      <c r="AZ78" s="1233"/>
      <c r="BA78" s="1233"/>
      <c r="BB78" s="1231"/>
      <c r="BC78" s="1231"/>
      <c r="BD78" s="1231"/>
      <c r="BE78" s="1231"/>
      <c r="BF78" s="1231"/>
      <c r="BG78" s="1231"/>
      <c r="BH78" s="1231"/>
      <c r="BI78" s="1231"/>
      <c r="BJ78" s="1231"/>
      <c r="BK78" s="1231"/>
      <c r="BL78" s="1231"/>
      <c r="BM78" s="1231"/>
      <c r="BN78" s="1231"/>
      <c r="BO78" s="1231"/>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x14ac:dyDescent="0.15">
      <c r="B79" s="247"/>
      <c r="G79" s="1234"/>
      <c r="H79" s="1234"/>
      <c r="I79" s="1229"/>
      <c r="J79" s="1229"/>
      <c r="K79" s="1230"/>
      <c r="L79" s="1230"/>
      <c r="M79" s="1230"/>
      <c r="N79" s="1230"/>
      <c r="AN79" s="1233"/>
      <c r="AO79" s="1233"/>
      <c r="AP79" s="1233"/>
      <c r="AQ79" s="1233"/>
      <c r="AR79" s="1233"/>
      <c r="AS79" s="1233"/>
      <c r="AT79" s="1233"/>
      <c r="AU79" s="1233"/>
      <c r="AV79" s="1233"/>
      <c r="AW79" s="1233"/>
      <c r="AX79" s="1233"/>
      <c r="AY79" s="1233"/>
      <c r="AZ79" s="1233"/>
      <c r="BA79" s="1233"/>
      <c r="BB79" s="1231" t="s">
        <v>568</v>
      </c>
      <c r="BC79" s="1231"/>
      <c r="BD79" s="1231"/>
      <c r="BE79" s="1231"/>
      <c r="BF79" s="1231"/>
      <c r="BG79" s="1231"/>
      <c r="BH79" s="1231"/>
      <c r="BI79" s="1231"/>
      <c r="BJ79" s="1231"/>
      <c r="BK79" s="1231"/>
      <c r="BL79" s="1231"/>
      <c r="BM79" s="1231"/>
      <c r="BN79" s="1231"/>
      <c r="BO79" s="1231"/>
      <c r="BP79" s="1228">
        <v>7.4</v>
      </c>
      <c r="BQ79" s="1228"/>
      <c r="BR79" s="1228"/>
      <c r="BS79" s="1228"/>
      <c r="BT79" s="1228"/>
      <c r="BU79" s="1228"/>
      <c r="BV79" s="1228"/>
      <c r="BW79" s="1228"/>
      <c r="BX79" s="1228">
        <v>7.5</v>
      </c>
      <c r="BY79" s="1228"/>
      <c r="BZ79" s="1228"/>
      <c r="CA79" s="1228"/>
      <c r="CB79" s="1228"/>
      <c r="CC79" s="1228"/>
      <c r="CD79" s="1228"/>
      <c r="CE79" s="1228"/>
      <c r="CF79" s="1228">
        <v>7.5</v>
      </c>
      <c r="CG79" s="1228"/>
      <c r="CH79" s="1228"/>
      <c r="CI79" s="1228"/>
      <c r="CJ79" s="1228"/>
      <c r="CK79" s="1228"/>
      <c r="CL79" s="1228"/>
      <c r="CM79" s="1228"/>
      <c r="CN79" s="1228">
        <v>7.7</v>
      </c>
      <c r="CO79" s="1228"/>
      <c r="CP79" s="1228"/>
      <c r="CQ79" s="1228"/>
      <c r="CR79" s="1228"/>
      <c r="CS79" s="1228"/>
      <c r="CT79" s="1228"/>
      <c r="CU79" s="1228"/>
      <c r="CV79" s="1228">
        <v>8</v>
      </c>
      <c r="CW79" s="1228"/>
      <c r="CX79" s="1228"/>
      <c r="CY79" s="1228"/>
      <c r="CZ79" s="1228"/>
      <c r="DA79" s="1228"/>
      <c r="DB79" s="1228"/>
      <c r="DC79" s="1228"/>
    </row>
    <row r="80" spans="2:107" x14ac:dyDescent="0.15">
      <c r="B80" s="247"/>
      <c r="G80" s="1234"/>
      <c r="H80" s="1234"/>
      <c r="I80" s="1229"/>
      <c r="J80" s="1229"/>
      <c r="K80" s="1230"/>
      <c r="L80" s="1230"/>
      <c r="M80" s="1230"/>
      <c r="N80" s="1230"/>
      <c r="AN80" s="1233"/>
      <c r="AO80" s="1233"/>
      <c r="AP80" s="1233"/>
      <c r="AQ80" s="1233"/>
      <c r="AR80" s="1233"/>
      <c r="AS80" s="1233"/>
      <c r="AT80" s="1233"/>
      <c r="AU80" s="1233"/>
      <c r="AV80" s="1233"/>
      <c r="AW80" s="1233"/>
      <c r="AX80" s="1233"/>
      <c r="AY80" s="1233"/>
      <c r="AZ80" s="1233"/>
      <c r="BA80" s="1233"/>
      <c r="BB80" s="1231"/>
      <c r="BC80" s="1231"/>
      <c r="BD80" s="1231"/>
      <c r="BE80" s="1231"/>
      <c r="BF80" s="1231"/>
      <c r="BG80" s="1231"/>
      <c r="BH80" s="1231"/>
      <c r="BI80" s="1231"/>
      <c r="BJ80" s="1231"/>
      <c r="BK80" s="1231"/>
      <c r="BL80" s="1231"/>
      <c r="BM80" s="1231"/>
      <c r="BN80" s="1231"/>
      <c r="BO80" s="1231"/>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x14ac:dyDescent="0.15">
      <c r="B81" s="247"/>
    </row>
    <row r="82" spans="2:109" ht="17.25" x14ac:dyDescent="0.1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P2zoXk0zsoQWpM9iMiXvIo80Id2zSkWPAiU2aQMrEXQT+PbTpATCpZ5x7MjmvkmhwMudwu1Z/BtwL1/MqLdlpA==" saltValue="nT/Ujl3XSPeeAr2rtDx2XA=="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Normal="100" zoomScaleSheetLayoutView="70"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473</v>
      </c>
    </row>
  </sheetData>
  <sheetProtection algorithmName="SHA-512" hashValue="7UXTP0Mrkqwu4tCZCl2eLQ0um/TuZc5qs9xBV8T+LlezKXraOpvBNXwsWcI4+EMGHMJDeWFLaQYHYZ0JFSmGVA==" saltValue="0DnOf0lNg/p84CZq/2j6wg==" spinCount="100000"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Normal="100" zoomScaleSheetLayoutView="55"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473</v>
      </c>
    </row>
  </sheetData>
  <sheetProtection algorithmName="SHA-512" hashValue="rh6nlhYpS+Lk8iLSemQW6YAGmz233w1QX2JnwMbbf1P1MyOWLmX0CjlkY+8PbSgko5RKd8elTDhuY5nlze3x0Q==" saltValue="IyxwS3unRsSHF7CVd2wf3A==" spinCount="100000"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522</v>
      </c>
      <c r="G2" s="137"/>
      <c r="H2" s="138"/>
    </row>
    <row r="3" spans="1:8" x14ac:dyDescent="0.15">
      <c r="A3" s="134" t="s">
        <v>515</v>
      </c>
      <c r="B3" s="139"/>
      <c r="C3" s="140"/>
      <c r="D3" s="141">
        <v>200014</v>
      </c>
      <c r="E3" s="142"/>
      <c r="F3" s="143">
        <v>301035</v>
      </c>
      <c r="G3" s="144"/>
      <c r="H3" s="145"/>
    </row>
    <row r="4" spans="1:8" x14ac:dyDescent="0.15">
      <c r="A4" s="146"/>
      <c r="B4" s="147"/>
      <c r="C4" s="148"/>
      <c r="D4" s="149">
        <v>83180</v>
      </c>
      <c r="E4" s="150"/>
      <c r="F4" s="151">
        <v>154376</v>
      </c>
      <c r="G4" s="152"/>
      <c r="H4" s="153"/>
    </row>
    <row r="5" spans="1:8" x14ac:dyDescent="0.15">
      <c r="A5" s="134" t="s">
        <v>517</v>
      </c>
      <c r="B5" s="139"/>
      <c r="C5" s="140"/>
      <c r="D5" s="141">
        <v>107712</v>
      </c>
      <c r="E5" s="142"/>
      <c r="F5" s="143">
        <v>277467</v>
      </c>
      <c r="G5" s="144"/>
      <c r="H5" s="145"/>
    </row>
    <row r="6" spans="1:8" x14ac:dyDescent="0.15">
      <c r="A6" s="146"/>
      <c r="B6" s="147"/>
      <c r="C6" s="148"/>
      <c r="D6" s="149">
        <v>51140</v>
      </c>
      <c r="E6" s="150"/>
      <c r="F6" s="151">
        <v>128378</v>
      </c>
      <c r="G6" s="152"/>
      <c r="H6" s="153"/>
    </row>
    <row r="7" spans="1:8" x14ac:dyDescent="0.15">
      <c r="A7" s="134" t="s">
        <v>518</v>
      </c>
      <c r="B7" s="139"/>
      <c r="C7" s="140"/>
      <c r="D7" s="141">
        <v>220824</v>
      </c>
      <c r="E7" s="142"/>
      <c r="F7" s="143">
        <v>282256</v>
      </c>
      <c r="G7" s="144"/>
      <c r="H7" s="145"/>
    </row>
    <row r="8" spans="1:8" x14ac:dyDescent="0.15">
      <c r="A8" s="146"/>
      <c r="B8" s="147"/>
      <c r="C8" s="148"/>
      <c r="D8" s="149">
        <v>81370</v>
      </c>
      <c r="E8" s="150"/>
      <c r="F8" s="151">
        <v>145453</v>
      </c>
      <c r="G8" s="152"/>
      <c r="H8" s="153"/>
    </row>
    <row r="9" spans="1:8" x14ac:dyDescent="0.15">
      <c r="A9" s="134" t="s">
        <v>519</v>
      </c>
      <c r="B9" s="139"/>
      <c r="C9" s="140"/>
      <c r="D9" s="141">
        <v>246089</v>
      </c>
      <c r="E9" s="142"/>
      <c r="F9" s="143">
        <v>295341</v>
      </c>
      <c r="G9" s="144"/>
      <c r="H9" s="145"/>
    </row>
    <row r="10" spans="1:8" x14ac:dyDescent="0.15">
      <c r="A10" s="146"/>
      <c r="B10" s="147"/>
      <c r="C10" s="148"/>
      <c r="D10" s="149">
        <v>77402</v>
      </c>
      <c r="E10" s="150"/>
      <c r="F10" s="151">
        <v>137402</v>
      </c>
      <c r="G10" s="152"/>
      <c r="H10" s="153"/>
    </row>
    <row r="11" spans="1:8" x14ac:dyDescent="0.15">
      <c r="A11" s="134" t="s">
        <v>520</v>
      </c>
      <c r="B11" s="139"/>
      <c r="C11" s="140"/>
      <c r="D11" s="141">
        <v>100177</v>
      </c>
      <c r="E11" s="142"/>
      <c r="F11" s="143">
        <v>292845</v>
      </c>
      <c r="G11" s="144"/>
      <c r="H11" s="145"/>
    </row>
    <row r="12" spans="1:8" x14ac:dyDescent="0.15">
      <c r="A12" s="146"/>
      <c r="B12" s="147"/>
      <c r="C12" s="154"/>
      <c r="D12" s="149">
        <v>48590</v>
      </c>
      <c r="E12" s="150"/>
      <c r="F12" s="151">
        <v>143187</v>
      </c>
      <c r="G12" s="152"/>
      <c r="H12" s="153"/>
    </row>
    <row r="13" spans="1:8" x14ac:dyDescent="0.15">
      <c r="A13" s="134"/>
      <c r="B13" s="139"/>
      <c r="C13" s="140"/>
      <c r="D13" s="141">
        <v>174963</v>
      </c>
      <c r="E13" s="142"/>
      <c r="F13" s="143">
        <v>289789</v>
      </c>
      <c r="G13" s="155"/>
      <c r="H13" s="145"/>
    </row>
    <row r="14" spans="1:8" x14ac:dyDescent="0.15">
      <c r="A14" s="146"/>
      <c r="B14" s="147"/>
      <c r="C14" s="148"/>
      <c r="D14" s="149">
        <v>68336</v>
      </c>
      <c r="E14" s="150"/>
      <c r="F14" s="151">
        <v>141759</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8.2799999999999994</v>
      </c>
      <c r="C19" s="156">
        <f>ROUND(VALUE(SUBSTITUTE(実質収支比率等に係る経年分析!G$48,"▲","-")),2)</f>
        <v>7.76</v>
      </c>
      <c r="D19" s="156">
        <f>ROUND(VALUE(SUBSTITUTE(実質収支比率等に係る経年分析!H$48,"▲","-")),2)</f>
        <v>7.07</v>
      </c>
      <c r="E19" s="156">
        <f>ROUND(VALUE(SUBSTITUTE(実質収支比率等に係る経年分析!I$48,"▲","-")),2)</f>
        <v>10.31</v>
      </c>
      <c r="F19" s="156">
        <f>ROUND(VALUE(SUBSTITUTE(実質収支比率等に係る経年分析!J$48,"▲","-")),2)</f>
        <v>6.86</v>
      </c>
    </row>
    <row r="20" spans="1:11" x14ac:dyDescent="0.15">
      <c r="A20" s="156" t="s">
        <v>53</v>
      </c>
      <c r="B20" s="156">
        <f>ROUND(VALUE(SUBSTITUTE(実質収支比率等に係る経年分析!F$47,"▲","-")),2)</f>
        <v>20.57</v>
      </c>
      <c r="C20" s="156">
        <f>ROUND(VALUE(SUBSTITUTE(実質収支比率等に係る経年分析!G$47,"▲","-")),2)</f>
        <v>31.56</v>
      </c>
      <c r="D20" s="156">
        <f>ROUND(VALUE(SUBSTITUTE(実質収支比率等に係る経年分析!H$47,"▲","-")),2)</f>
        <v>13.25</v>
      </c>
      <c r="E20" s="156">
        <f>ROUND(VALUE(SUBSTITUTE(実質収支比率等に係る経年分析!I$47,"▲","-")),2)</f>
        <v>13.74</v>
      </c>
      <c r="F20" s="156">
        <f>ROUND(VALUE(SUBSTITUTE(実質収支比率等に係る経年分析!J$47,"▲","-")),2)</f>
        <v>20.74</v>
      </c>
    </row>
    <row r="21" spans="1:11" x14ac:dyDescent="0.15">
      <c r="A21" s="156" t="s">
        <v>54</v>
      </c>
      <c r="B21" s="156">
        <f>IF(ISNUMBER(VALUE(SUBSTITUTE(実質収支比率等に係る経年分析!F$49,"▲","-"))),ROUND(VALUE(SUBSTITUTE(実質収支比率等に係る経年分析!F$49,"▲","-")),2),NA())</f>
        <v>-7.24</v>
      </c>
      <c r="C21" s="156">
        <f>IF(ISNUMBER(VALUE(SUBSTITUTE(実質収支比率等に係る経年分析!G$49,"▲","-"))),ROUND(VALUE(SUBSTITUTE(実質収支比率等に係る経年分析!G$49,"▲","-")),2),NA())</f>
        <v>6.76</v>
      </c>
      <c r="D21" s="156">
        <f>IF(ISNUMBER(VALUE(SUBSTITUTE(実質収支比率等に係る経年分析!H$49,"▲","-"))),ROUND(VALUE(SUBSTITUTE(実質収支比率等に係る経年分析!H$49,"▲","-")),2),NA())</f>
        <v>-24.27</v>
      </c>
      <c r="E21" s="156">
        <f>IF(ISNUMBER(VALUE(SUBSTITUTE(実質収支比率等に係る経年分析!I$49,"▲","-"))),ROUND(VALUE(SUBSTITUTE(実質収支比率等に係る経年分析!I$49,"▲","-")),2),NA())</f>
        <v>-2.63</v>
      </c>
      <c r="F21" s="156">
        <f>IF(ISNUMBER(VALUE(SUBSTITUTE(実質収支比率等に係る経年分析!J$49,"▲","-"))),ROUND(VALUE(SUBSTITUTE(実質収支比率等に係る経年分析!J$49,"▲","-")),2),NA())</f>
        <v>-4.3</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15">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15">
      <c r="A31" s="157" t="str">
        <f>IF(連結実質赤字比率に係る赤字・黒字の構成分析!C$39="",NA(),連結実質赤字比率に係る赤字・黒字の構成分析!C$39)</f>
        <v>国民健康保険特別会計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0.77</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0.98</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0.5</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1.1000000000000001</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0.24</v>
      </c>
    </row>
    <row r="32" spans="1:11" x14ac:dyDescent="0.15">
      <c r="A32" s="157" t="str">
        <f>IF(連結実質赤字比率に係る赤字・黒字の構成分析!C$38="",NA(),連結実質赤字比率に係る赤字・黒字の構成分析!C$38)</f>
        <v>後期高齢者医療特別会計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7.0000000000000007E-2</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7.0000000000000007E-2</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0.13</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0.05</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0.27</v>
      </c>
    </row>
    <row r="33" spans="1:16" x14ac:dyDescent="0.15">
      <c r="A33" s="157" t="str">
        <f>IF(連結実質赤字比率に係る赤字・黒字の構成分析!C$37="",NA(),連結実質赤字比率に係る赤字・黒字の構成分析!C$37)</f>
        <v>介護保険特別会計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1.4</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3.7</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1.48</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1.46</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1.45</v>
      </c>
    </row>
    <row r="34" spans="1:16" x14ac:dyDescent="0.15">
      <c r="A34" s="157" t="str">
        <f>IF(連結実質赤字比率に係る赤字・黒字の構成分析!C$36="",NA(),連結実質赤字比率に係る赤字・黒字の構成分析!C$36)</f>
        <v>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4.7300000000000004</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4.43</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4.8499999999999996</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4.7</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3.95</v>
      </c>
    </row>
    <row r="35" spans="1:16" x14ac:dyDescent="0.15">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8.2799999999999994</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7.75</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7.07</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10.3</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6.85</v>
      </c>
    </row>
    <row r="36" spans="1:16" x14ac:dyDescent="0.15">
      <c r="A36" s="157" t="str">
        <f>IF(連結実質赤字比率に係る赤字・黒字の構成分析!C$34="",NA(),連結実質赤字比率に係る赤字・黒字の構成分析!C$34)</f>
        <v>下水道事業会計</v>
      </c>
      <c r="B36" s="157" t="e">
        <f>IF(ROUND(VALUE(SUBSTITUTE(連結実質赤字比率に係る赤字・黒字の構成分析!F$34,"▲", "-")), 2) &lt; 0, ABS(ROUND(VALUE(SUBSTITUTE(連結実質赤字比率に係る赤字・黒字の構成分析!F$34,"▲", "-")), 2)), NA())</f>
        <v>#VALUE!</v>
      </c>
      <c r="C36" s="157" t="e">
        <f>IF(ROUND(VALUE(SUBSTITUTE(連結実質赤字比率に係る赤字・黒字の構成分析!F$34,"▲", "-")), 2) &gt;= 0, ABS(ROUND(VALUE(SUBSTITUTE(連結実質赤字比率に係る赤字・黒字の構成分析!F$34,"▲", "-")), 2)), NA())</f>
        <v>#VALUE!</v>
      </c>
      <c r="D36" s="157" t="e">
        <f>IF(ROUND(VALUE(SUBSTITUTE(連結実質赤字比率に係る赤字・黒字の構成分析!G$34,"▲", "-")), 2) &lt; 0, ABS(ROUND(VALUE(SUBSTITUTE(連結実質赤字比率に係る赤字・黒字の構成分析!G$34,"▲", "-")), 2)), NA())</f>
        <v>#VALUE!</v>
      </c>
      <c r="E36" s="157" t="e">
        <f>IF(ROUND(VALUE(SUBSTITUTE(連結実質赤字比率に係る赤字・黒字の構成分析!G$34,"▲", "-")), 2) &gt;= 0, ABS(ROUND(VALUE(SUBSTITUTE(連結実質赤字比率に係る赤字・黒字の構成分析!G$34,"▲", "-")), 2)), NA())</f>
        <v>#VALUE!</v>
      </c>
      <c r="F36" s="157" t="e">
        <f>IF(ROUND(VALUE(SUBSTITUTE(連結実質赤字比率に係る赤字・黒字の構成分析!H$34,"▲", "-")), 2) &lt; 0, ABS(ROUND(VALUE(SUBSTITUTE(連結実質赤字比率に係る赤字・黒字の構成分析!H$34,"▲", "-")), 2)), NA())</f>
        <v>#VALUE!</v>
      </c>
      <c r="G36" s="157" t="e">
        <f>IF(ROUND(VALUE(SUBSTITUTE(連結実質赤字比率に係る赤字・黒字の構成分析!H$34,"▲", "-")), 2) &gt;= 0, ABS(ROUND(VALUE(SUBSTITUTE(連結実質赤字比率に係る赤字・黒字の構成分析!H$34,"▲", "-")), 2)), NA())</f>
        <v>#VALUE!</v>
      </c>
      <c r="H36" s="157" t="e">
        <f>IF(ROUND(VALUE(SUBSTITUTE(連結実質赤字比率に係る赤字・黒字の構成分析!I$34,"▲", "-")), 2) &lt; 0, ABS(ROUND(VALUE(SUBSTITUTE(連結実質赤字比率に係る赤字・黒字の構成分析!I$34,"▲", "-")), 2)), NA())</f>
        <v>#VALUE!</v>
      </c>
      <c r="I36" s="157" t="e">
        <f>IF(ROUND(VALUE(SUBSTITUTE(連結実質赤字比率に係る赤字・黒字の構成分析!I$34,"▲", "-")), 2) &gt;= 0, ABS(ROUND(VALUE(SUBSTITUTE(連結実質赤字比率に係る赤字・黒字の構成分析!I$34,"▲", "-")), 2)), NA())</f>
        <v>#VALUE!</v>
      </c>
      <c r="J36" s="157">
        <f>IF(ROUND(VALUE(SUBSTITUTE(連結実質赤字比率に係る赤字・黒字の構成分析!J$34,"▲", "-")), 2) &lt; 0, ABS(ROUND(VALUE(SUBSTITUTE(連結実質赤字比率に係る赤字・黒字の構成分析!J$34,"▲", "-")), 2)), NA())</f>
        <v>0.23</v>
      </c>
      <c r="K36" s="157" t="e">
        <f>IF(ROUND(VALUE(SUBSTITUTE(連結実質赤字比率に係る赤字・黒字の構成分析!J$34,"▲", "-")), 2) &gt;= 0, ABS(ROUND(VALUE(SUBSTITUTE(連結実質赤字比率に係る赤字・黒字の構成分析!J$34,"▲", "-")), 2)), NA())</f>
        <v>#N/A</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412</v>
      </c>
      <c r="E42" s="158"/>
      <c r="F42" s="158"/>
      <c r="G42" s="158">
        <f>'実質公債費比率（分子）の構造'!L$52</f>
        <v>402</v>
      </c>
      <c r="H42" s="158"/>
      <c r="I42" s="158"/>
      <c r="J42" s="158">
        <f>'実質公債費比率（分子）の構造'!M$52</f>
        <v>389</v>
      </c>
      <c r="K42" s="158"/>
      <c r="L42" s="158"/>
      <c r="M42" s="158">
        <f>'実質公債費比率（分子）の構造'!N$52</f>
        <v>392</v>
      </c>
      <c r="N42" s="158"/>
      <c r="O42" s="158"/>
      <c r="P42" s="158">
        <f>'実質公債費比率（分子）の構造'!O$52</f>
        <v>441</v>
      </c>
    </row>
    <row r="43" spans="1:16" x14ac:dyDescent="0.15">
      <c r="A43" s="158" t="s">
        <v>16</v>
      </c>
      <c r="B43" s="158">
        <f>'実質公債費比率（分子）の構造'!K$51</f>
        <v>1</v>
      </c>
      <c r="C43" s="158"/>
      <c r="D43" s="158"/>
      <c r="E43" s="158">
        <f>'実質公債費比率（分子）の構造'!L$51</f>
        <v>0</v>
      </c>
      <c r="F43" s="158"/>
      <c r="G43" s="158"/>
      <c r="H43" s="158">
        <f>'実質公債費比率（分子）の構造'!M$51</f>
        <v>4</v>
      </c>
      <c r="I43" s="158"/>
      <c r="J43" s="158"/>
      <c r="K43" s="158">
        <f>'実質公債費比率（分子）の構造'!N$51</f>
        <v>7</v>
      </c>
      <c r="L43" s="158"/>
      <c r="M43" s="158"/>
      <c r="N43" s="158">
        <f>'実質公債費比率（分子）の構造'!O$51</f>
        <v>3</v>
      </c>
      <c r="O43" s="158"/>
      <c r="P43" s="158"/>
    </row>
    <row r="44" spans="1:16" x14ac:dyDescent="0.15">
      <c r="A44" s="158" t="s">
        <v>62</v>
      </c>
      <c r="B44" s="158">
        <f>'実質公債費比率（分子）の構造'!K$50</f>
        <v>46</v>
      </c>
      <c r="C44" s="158"/>
      <c r="D44" s="158"/>
      <c r="E44" s="158">
        <f>'実質公債費比率（分子）の構造'!L$50</f>
        <v>45</v>
      </c>
      <c r="F44" s="158"/>
      <c r="G44" s="158"/>
      <c r="H44" s="158">
        <f>'実質公債費比率（分子）の構造'!M$50</f>
        <v>45</v>
      </c>
      <c r="I44" s="158"/>
      <c r="J44" s="158"/>
      <c r="K44" s="158">
        <f>'実質公債費比率（分子）の構造'!N$50</f>
        <v>94</v>
      </c>
      <c r="L44" s="158"/>
      <c r="M44" s="158"/>
      <c r="N44" s="158">
        <f>'実質公債費比率（分子）の構造'!O$50</f>
        <v>1</v>
      </c>
      <c r="O44" s="158"/>
      <c r="P44" s="158"/>
    </row>
    <row r="45" spans="1:16" x14ac:dyDescent="0.15">
      <c r="A45" s="158" t="s">
        <v>63</v>
      </c>
      <c r="B45" s="158">
        <f>'実質公債費比率（分子）の構造'!K$49</f>
        <v>58</v>
      </c>
      <c r="C45" s="158"/>
      <c r="D45" s="158"/>
      <c r="E45" s="158">
        <f>'実質公債費比率（分子）の構造'!L$49</f>
        <v>48</v>
      </c>
      <c r="F45" s="158"/>
      <c r="G45" s="158"/>
      <c r="H45" s="158">
        <f>'実質公債費比率（分子）の構造'!M$49</f>
        <v>38</v>
      </c>
      <c r="I45" s="158"/>
      <c r="J45" s="158"/>
      <c r="K45" s="158">
        <f>'実質公債費比率（分子）の構造'!N$49</f>
        <v>39</v>
      </c>
      <c r="L45" s="158"/>
      <c r="M45" s="158"/>
      <c r="N45" s="158">
        <f>'実質公債費比率（分子）の構造'!O$49</f>
        <v>33</v>
      </c>
      <c r="O45" s="158"/>
      <c r="P45" s="158"/>
    </row>
    <row r="46" spans="1:16" x14ac:dyDescent="0.15">
      <c r="A46" s="158" t="s">
        <v>64</v>
      </c>
      <c r="B46" s="158">
        <f>'実質公債費比率（分子）の構造'!K$48</f>
        <v>90</v>
      </c>
      <c r="C46" s="158"/>
      <c r="D46" s="158"/>
      <c r="E46" s="158">
        <f>'実質公債費比率（分子）の構造'!L$48</f>
        <v>89</v>
      </c>
      <c r="F46" s="158"/>
      <c r="G46" s="158"/>
      <c r="H46" s="158">
        <f>'実質公債費比率（分子）の構造'!M$48</f>
        <v>86</v>
      </c>
      <c r="I46" s="158"/>
      <c r="J46" s="158"/>
      <c r="K46" s="158">
        <f>'実質公債費比率（分子）の構造'!N$48</f>
        <v>80</v>
      </c>
      <c r="L46" s="158"/>
      <c r="M46" s="158"/>
      <c r="N46" s="158">
        <f>'実質公債費比率（分子）の構造'!O$48</f>
        <v>87</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477</v>
      </c>
      <c r="C49" s="158"/>
      <c r="D49" s="158"/>
      <c r="E49" s="158">
        <f>'実質公債費比率（分子）の構造'!L$45</f>
        <v>474</v>
      </c>
      <c r="F49" s="158"/>
      <c r="G49" s="158"/>
      <c r="H49" s="158">
        <f>'実質公債費比率（分子）の構造'!M$45</f>
        <v>489</v>
      </c>
      <c r="I49" s="158"/>
      <c r="J49" s="158"/>
      <c r="K49" s="158">
        <f>'実質公債費比率（分子）の構造'!N$45</f>
        <v>482</v>
      </c>
      <c r="L49" s="158"/>
      <c r="M49" s="158"/>
      <c r="N49" s="158">
        <f>'実質公債費比率（分子）の構造'!O$45</f>
        <v>494</v>
      </c>
      <c r="O49" s="158"/>
      <c r="P49" s="158"/>
    </row>
    <row r="50" spans="1:16" x14ac:dyDescent="0.15">
      <c r="A50" s="158" t="s">
        <v>67</v>
      </c>
      <c r="B50" s="158" t="e">
        <f>NA()</f>
        <v>#N/A</v>
      </c>
      <c r="C50" s="158">
        <f>IF(ISNUMBER('実質公債費比率（分子）の構造'!K$53),'実質公債費比率（分子）の構造'!K$53,NA())</f>
        <v>260</v>
      </c>
      <c r="D50" s="158" t="e">
        <f>NA()</f>
        <v>#N/A</v>
      </c>
      <c r="E50" s="158" t="e">
        <f>NA()</f>
        <v>#N/A</v>
      </c>
      <c r="F50" s="158">
        <f>IF(ISNUMBER('実質公債費比率（分子）の構造'!L$53),'実質公債費比率（分子）の構造'!L$53,NA())</f>
        <v>254</v>
      </c>
      <c r="G50" s="158" t="e">
        <f>NA()</f>
        <v>#N/A</v>
      </c>
      <c r="H50" s="158" t="e">
        <f>NA()</f>
        <v>#N/A</v>
      </c>
      <c r="I50" s="158">
        <f>IF(ISNUMBER('実質公債費比率（分子）の構造'!M$53),'実質公債費比率（分子）の構造'!M$53,NA())</f>
        <v>273</v>
      </c>
      <c r="J50" s="158" t="e">
        <f>NA()</f>
        <v>#N/A</v>
      </c>
      <c r="K50" s="158" t="e">
        <f>NA()</f>
        <v>#N/A</v>
      </c>
      <c r="L50" s="158">
        <f>IF(ISNUMBER('実質公債費比率（分子）の構造'!N$53),'実質公債費比率（分子）の構造'!N$53,NA())</f>
        <v>310</v>
      </c>
      <c r="M50" s="158" t="e">
        <f>NA()</f>
        <v>#N/A</v>
      </c>
      <c r="N50" s="158" t="e">
        <f>NA()</f>
        <v>#N/A</v>
      </c>
      <c r="O50" s="158">
        <f>IF(ISNUMBER('実質公債費比率（分子）の構造'!O$53),'実質公債費比率（分子）の構造'!O$53,NA())</f>
        <v>177</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3346</v>
      </c>
      <c r="E56" s="157"/>
      <c r="F56" s="157"/>
      <c r="G56" s="157">
        <f>'将来負担比率（分子）の構造'!J$52</f>
        <v>3149</v>
      </c>
      <c r="H56" s="157"/>
      <c r="I56" s="157"/>
      <c r="J56" s="157">
        <f>'将来負担比率（分子）の構造'!K$52</f>
        <v>3114</v>
      </c>
      <c r="K56" s="157"/>
      <c r="L56" s="157"/>
      <c r="M56" s="157">
        <f>'将来負担比率（分子）の構造'!L$52</f>
        <v>3741</v>
      </c>
      <c r="N56" s="157"/>
      <c r="O56" s="157"/>
      <c r="P56" s="157">
        <f>'将来負担比率（分子）の構造'!M$52</f>
        <v>3493</v>
      </c>
    </row>
    <row r="57" spans="1:16" x14ac:dyDescent="0.15">
      <c r="A57" s="157" t="s">
        <v>42</v>
      </c>
      <c r="B57" s="157"/>
      <c r="C57" s="157"/>
      <c r="D57" s="157">
        <f>'将来負担比率（分子）の構造'!I$51</f>
        <v>4</v>
      </c>
      <c r="E57" s="157"/>
      <c r="F57" s="157"/>
      <c r="G57" s="157">
        <f>'将来負担比率（分子）の構造'!J$51</f>
        <v>8</v>
      </c>
      <c r="H57" s="157"/>
      <c r="I57" s="157"/>
      <c r="J57" s="157">
        <f>'将来負担比率（分子）の構造'!K$51</f>
        <v>12</v>
      </c>
      <c r="K57" s="157"/>
      <c r="L57" s="157"/>
      <c r="M57" s="157">
        <f>'将来負担比率（分子）の構造'!L$51</f>
        <v>80</v>
      </c>
      <c r="N57" s="157"/>
      <c r="O57" s="157"/>
      <c r="P57" s="157">
        <f>'将来負担比率（分子）の構造'!M$51</f>
        <v>164</v>
      </c>
    </row>
    <row r="58" spans="1:16" x14ac:dyDescent="0.15">
      <c r="A58" s="157" t="s">
        <v>41</v>
      </c>
      <c r="B58" s="157"/>
      <c r="C58" s="157"/>
      <c r="D58" s="157">
        <f>'将来負担比率（分子）の構造'!I$50</f>
        <v>2803</v>
      </c>
      <c r="E58" s="157"/>
      <c r="F58" s="157"/>
      <c r="G58" s="157">
        <f>'将来負担比率（分子）の構造'!J$50</f>
        <v>3014</v>
      </c>
      <c r="H58" s="157"/>
      <c r="I58" s="157"/>
      <c r="J58" s="157">
        <f>'将来負担比率（分子）の構造'!K$50</f>
        <v>2203</v>
      </c>
      <c r="K58" s="157"/>
      <c r="L58" s="157"/>
      <c r="M58" s="157">
        <f>'将来負担比率（分子）の構造'!L$50</f>
        <v>2079</v>
      </c>
      <c r="N58" s="157"/>
      <c r="O58" s="157"/>
      <c r="P58" s="157">
        <f>'将来負担比率（分子）の構造'!M$50</f>
        <v>2311</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454</v>
      </c>
      <c r="C62" s="157"/>
      <c r="D62" s="157"/>
      <c r="E62" s="157">
        <f>'将来負担比率（分子）の構造'!J$45</f>
        <v>438</v>
      </c>
      <c r="F62" s="157"/>
      <c r="G62" s="157"/>
      <c r="H62" s="157">
        <f>'将来負担比率（分子）の構造'!K$45</f>
        <v>410</v>
      </c>
      <c r="I62" s="157"/>
      <c r="J62" s="157"/>
      <c r="K62" s="157">
        <f>'将来負担比率（分子）の構造'!L$45</f>
        <v>412</v>
      </c>
      <c r="L62" s="157"/>
      <c r="M62" s="157"/>
      <c r="N62" s="157">
        <f>'将来負担比率（分子）の構造'!M$45</f>
        <v>423</v>
      </c>
      <c r="O62" s="157"/>
      <c r="P62" s="157"/>
    </row>
    <row r="63" spans="1:16" x14ac:dyDescent="0.15">
      <c r="A63" s="157" t="s">
        <v>34</v>
      </c>
      <c r="B63" s="157">
        <f>'将来負担比率（分子）の構造'!I$44</f>
        <v>217</v>
      </c>
      <c r="C63" s="157"/>
      <c r="D63" s="157"/>
      <c r="E63" s="157">
        <f>'将来負担比率（分子）の構造'!J$44</f>
        <v>159</v>
      </c>
      <c r="F63" s="157"/>
      <c r="G63" s="157"/>
      <c r="H63" s="157">
        <f>'将来負担比率（分子）の構造'!K$44</f>
        <v>314</v>
      </c>
      <c r="I63" s="157"/>
      <c r="J63" s="157"/>
      <c r="K63" s="157">
        <f>'将来負担比率（分子）の構造'!L$44</f>
        <v>562</v>
      </c>
      <c r="L63" s="157"/>
      <c r="M63" s="157"/>
      <c r="N63" s="157">
        <f>'将来負担比率（分子）の構造'!M$44</f>
        <v>670</v>
      </c>
      <c r="O63" s="157"/>
      <c r="P63" s="157"/>
    </row>
    <row r="64" spans="1:16" x14ac:dyDescent="0.15">
      <c r="A64" s="157" t="s">
        <v>33</v>
      </c>
      <c r="B64" s="157">
        <f>'将来負担比率（分子）の構造'!I$43</f>
        <v>1293</v>
      </c>
      <c r="C64" s="157"/>
      <c r="D64" s="157"/>
      <c r="E64" s="157">
        <f>'将来負担比率（分子）の構造'!J$43</f>
        <v>1204</v>
      </c>
      <c r="F64" s="157"/>
      <c r="G64" s="157"/>
      <c r="H64" s="157">
        <f>'将来負担比率（分子）の構造'!K$43</f>
        <v>1168</v>
      </c>
      <c r="I64" s="157"/>
      <c r="J64" s="157"/>
      <c r="K64" s="157">
        <f>'将来負担比率（分子）の構造'!L$43</f>
        <v>1130</v>
      </c>
      <c r="L64" s="157"/>
      <c r="M64" s="157"/>
      <c r="N64" s="157">
        <f>'将来負担比率（分子）の構造'!M$43</f>
        <v>1083</v>
      </c>
      <c r="O64" s="157"/>
      <c r="P64" s="157"/>
    </row>
    <row r="65" spans="1:16" x14ac:dyDescent="0.15">
      <c r="A65" s="157" t="s">
        <v>32</v>
      </c>
      <c r="B65" s="157">
        <f>'将来負担比率（分子）の構造'!I$42</f>
        <v>1419</v>
      </c>
      <c r="C65" s="157"/>
      <c r="D65" s="157"/>
      <c r="E65" s="157">
        <f>'将来負担比率（分子）の構造'!J$42</f>
        <v>1276</v>
      </c>
      <c r="F65" s="157"/>
      <c r="G65" s="157"/>
      <c r="H65" s="157">
        <f>'将来負担比率（分子）の構造'!K$42</f>
        <v>1132</v>
      </c>
      <c r="I65" s="157"/>
      <c r="J65" s="157"/>
      <c r="K65" s="157">
        <f>'将来負担比率（分子）の構造'!L$42</f>
        <v>940</v>
      </c>
      <c r="L65" s="157"/>
      <c r="M65" s="157"/>
      <c r="N65" s="157">
        <f>'将来負担比率（分子）の構造'!M$42</f>
        <v>833</v>
      </c>
      <c r="O65" s="157"/>
      <c r="P65" s="157"/>
    </row>
    <row r="66" spans="1:16" x14ac:dyDescent="0.15">
      <c r="A66" s="157" t="s">
        <v>31</v>
      </c>
      <c r="B66" s="157">
        <f>'将来負担比率（分子）の構造'!I$41</f>
        <v>3598</v>
      </c>
      <c r="C66" s="157"/>
      <c r="D66" s="157"/>
      <c r="E66" s="157">
        <f>'将来負担比率（分子）の構造'!J$41</f>
        <v>3373</v>
      </c>
      <c r="F66" s="157"/>
      <c r="G66" s="157"/>
      <c r="H66" s="157">
        <f>'将来負担比率（分子）の構造'!K$41</f>
        <v>3342</v>
      </c>
      <c r="I66" s="157"/>
      <c r="J66" s="157"/>
      <c r="K66" s="157">
        <f>'将来負担比率（分子）の構造'!L$41</f>
        <v>4130</v>
      </c>
      <c r="L66" s="157"/>
      <c r="M66" s="157"/>
      <c r="N66" s="157">
        <f>'将来負担比率（分子）の構造'!M$41</f>
        <v>3874</v>
      </c>
      <c r="O66" s="157"/>
      <c r="P66" s="157"/>
    </row>
    <row r="67" spans="1:16" x14ac:dyDescent="0.15">
      <c r="A67" s="157" t="s">
        <v>71</v>
      </c>
      <c r="B67" s="157" t="e">
        <f>NA()</f>
        <v>#N/A</v>
      </c>
      <c r="C67" s="157">
        <f>IF(ISNUMBER('将来負担比率（分子）の構造'!I$53), IF('将来負担比率（分子）の構造'!I$53 &lt; 0, 0, '将来負担比率（分子）の構造'!I$53), NA())</f>
        <v>827</v>
      </c>
      <c r="D67" s="157" t="e">
        <f>NA()</f>
        <v>#N/A</v>
      </c>
      <c r="E67" s="157" t="e">
        <f>NA()</f>
        <v>#N/A</v>
      </c>
      <c r="F67" s="157">
        <f>IF(ISNUMBER('将来負担比率（分子）の構造'!J$53), IF('将来負担比率（分子）の構造'!J$53 &lt; 0, 0, '将来負担比率（分子）の構造'!J$53), NA())</f>
        <v>278</v>
      </c>
      <c r="G67" s="157" t="e">
        <f>NA()</f>
        <v>#N/A</v>
      </c>
      <c r="H67" s="157" t="e">
        <f>NA()</f>
        <v>#N/A</v>
      </c>
      <c r="I67" s="157">
        <f>IF(ISNUMBER('将来負担比率（分子）の構造'!K$53), IF('将来負担比率（分子）の構造'!K$53 &lt; 0, 0, '将来負担比率（分子）の構造'!K$53), NA())</f>
        <v>1038</v>
      </c>
      <c r="J67" s="157" t="e">
        <f>NA()</f>
        <v>#N/A</v>
      </c>
      <c r="K67" s="157" t="e">
        <f>NA()</f>
        <v>#N/A</v>
      </c>
      <c r="L67" s="157">
        <f>IF(ISNUMBER('将来負担比率（分子）の構造'!L$53), IF('将来負担比率（分子）の構造'!L$53 &lt; 0, 0, '将来負担比率（分子）の構造'!L$53), NA())</f>
        <v>1274</v>
      </c>
      <c r="M67" s="157" t="e">
        <f>NA()</f>
        <v>#N/A</v>
      </c>
      <c r="N67" s="157" t="e">
        <f>NA()</f>
        <v>#N/A</v>
      </c>
      <c r="O67" s="157">
        <f>IF(ISNUMBER('将来負担比率（分子）の構造'!M$53), IF('将来負担比率（分子）の構造'!M$53 &lt; 0, 0, '将来負担比率（分子）の構造'!M$53), NA())</f>
        <v>916</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339</v>
      </c>
      <c r="C72" s="161">
        <f>基金残高に係る経年分析!G55</f>
        <v>345</v>
      </c>
      <c r="D72" s="161">
        <f>基金残高に係る経年分析!H55</f>
        <v>542</v>
      </c>
    </row>
    <row r="73" spans="1:16" x14ac:dyDescent="0.15">
      <c r="A73" s="160" t="s">
        <v>74</v>
      </c>
      <c r="B73" s="161">
        <f>基金残高に係る経年分析!F56</f>
        <v>53</v>
      </c>
      <c r="C73" s="161">
        <f>基金残高に係る経年分析!G56</f>
        <v>63</v>
      </c>
      <c r="D73" s="161">
        <f>基金残高に係る経年分析!H56</f>
        <v>70</v>
      </c>
    </row>
    <row r="74" spans="1:16" x14ac:dyDescent="0.15">
      <c r="A74" s="160" t="s">
        <v>75</v>
      </c>
      <c r="B74" s="161">
        <f>基金残高に係る経年分析!F57</f>
        <v>1586</v>
      </c>
      <c r="C74" s="161">
        <f>基金残高に係る経年分析!G57</f>
        <v>1433</v>
      </c>
      <c r="D74" s="161">
        <f>基金残高に係る経年分析!H57</f>
        <v>1462</v>
      </c>
    </row>
  </sheetData>
  <sheetProtection algorithmName="SHA-512" hashValue="nYJ22IIYbjot4B7rRwoe+OVUR+tqS15knLBvd+djiBykz/b8EoHRL7lYyI3RQunDWl/sFYwleC/5AXh5708jhQ==" saltValue="FCo6btkl78oLMLJaW1krk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2026-08-19T05:04:52Z</cp:lastPrinted>
  <dcterms:created xsi:type="dcterms:W3CDTF">2026-02-23T04:27:11Z</dcterms:created>
  <dcterms:modified xsi:type="dcterms:W3CDTF">2026-08-19T05:08:31Z</dcterms:modified>
  <cp:category/>
</cp:coreProperties>
</file>